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9440" windowHeight="7635" firstSheet="1" activeTab="1"/>
  </bookViews>
  <sheets>
    <sheet name="Theo xưởng" sheetId="21" state="hidden" r:id="rId1"/>
    <sheet name="KL" sheetId="25" r:id="rId2"/>
    <sheet name="Theo lớp" sheetId="5" state="hidden" r:id="rId3"/>
  </sheets>
  <calcPr calcId="144525"/>
</workbook>
</file>

<file path=xl/calcChain.xml><?xml version="1.0" encoding="utf-8"?>
<calcChain xmlns="http://schemas.openxmlformats.org/spreadsheetml/2006/main">
  <c r="J55" i="25" l="1"/>
  <c r="P55" i="25" s="1"/>
  <c r="R55" i="25" s="1"/>
  <c r="M55" i="25"/>
  <c r="N55" i="25"/>
  <c r="T55" i="25"/>
  <c r="U55" i="25" l="1"/>
  <c r="J387" i="25"/>
  <c r="J190" i="25" l="1"/>
  <c r="J243" i="25" l="1"/>
  <c r="J69" i="25"/>
  <c r="J434" i="25" l="1"/>
  <c r="P434" i="25" s="1"/>
  <c r="R434" i="25" s="1"/>
  <c r="J440" i="25"/>
  <c r="P440" i="25" s="1"/>
  <c r="R440" i="25" s="1"/>
  <c r="J437" i="25"/>
  <c r="P437" i="25" s="1"/>
  <c r="R437" i="25" s="1"/>
  <c r="P154" i="25"/>
  <c r="R154" i="25" s="1"/>
  <c r="P155" i="25"/>
  <c r="R155" i="25" s="1"/>
  <c r="J145" i="25"/>
  <c r="P145" i="25" s="1"/>
  <c r="R145" i="25" s="1"/>
  <c r="J101" i="25"/>
  <c r="P101" i="25" s="1"/>
  <c r="R101" i="25" s="1"/>
  <c r="J102" i="25"/>
  <c r="P102" i="25" s="1"/>
  <c r="R102" i="25" s="1"/>
  <c r="J274" i="25"/>
  <c r="P274" i="25" s="1"/>
  <c r="R274" i="25" s="1"/>
  <c r="J273" i="25"/>
  <c r="P273" i="25" s="1"/>
  <c r="R273" i="25" s="1"/>
  <c r="J202" i="25"/>
  <c r="P202" i="25" s="1"/>
  <c r="R202" i="25" s="1"/>
  <c r="J207" i="25"/>
  <c r="P207" i="25" s="1"/>
  <c r="R207" i="25" s="1"/>
  <c r="J205" i="25"/>
  <c r="P205" i="25" s="1"/>
  <c r="R205" i="25" s="1"/>
  <c r="J418" i="25"/>
  <c r="P418" i="25" s="1"/>
  <c r="R418" i="25" s="1"/>
  <c r="J417" i="25"/>
  <c r="P417" i="25" s="1"/>
  <c r="R417" i="25" s="1"/>
  <c r="J358" i="25" l="1"/>
  <c r="Q358" i="25" s="1"/>
  <c r="R358" i="25" s="1"/>
  <c r="J357" i="25"/>
  <c r="Q357" i="25" s="1"/>
  <c r="R357" i="25" s="1"/>
  <c r="J356" i="25"/>
  <c r="Q356" i="25" s="1"/>
  <c r="R356" i="25" s="1"/>
  <c r="J355" i="25"/>
  <c r="Q355" i="25" s="1"/>
  <c r="R355" i="25" s="1"/>
  <c r="J375" i="25" l="1"/>
  <c r="J337" i="25"/>
  <c r="J262" i="25"/>
  <c r="J212" i="25"/>
  <c r="J61" i="25"/>
  <c r="J37" i="25"/>
  <c r="J24" i="25"/>
  <c r="J13" i="25"/>
  <c r="J4" i="25"/>
  <c r="J402" i="25" l="1"/>
  <c r="P402" i="25" s="1"/>
  <c r="R402" i="25" s="1"/>
  <c r="J414" i="25"/>
  <c r="P414" i="25" s="1"/>
  <c r="R414" i="25" s="1"/>
  <c r="J386" i="25"/>
  <c r="P386" i="25" s="1"/>
  <c r="R386" i="25" s="1"/>
  <c r="J421" i="25"/>
  <c r="P421" i="25" s="1"/>
  <c r="R421" i="25" s="1"/>
  <c r="J442" i="25"/>
  <c r="P442" i="25" s="1"/>
  <c r="R442" i="25" s="1"/>
  <c r="J441" i="25"/>
  <c r="P441" i="25" s="1"/>
  <c r="R441" i="25" s="1"/>
  <c r="J426" i="25"/>
  <c r="P426" i="25" s="1"/>
  <c r="R426" i="25" s="1"/>
  <c r="J425" i="25"/>
  <c r="P425" i="25" s="1"/>
  <c r="R425" i="25" s="1"/>
  <c r="J420" i="25"/>
  <c r="P420" i="25" s="1"/>
  <c r="R420" i="25" s="1"/>
  <c r="J419" i="25"/>
  <c r="P419" i="25" s="1"/>
  <c r="R419" i="25" s="1"/>
  <c r="J163" i="25"/>
  <c r="P163" i="25" s="1"/>
  <c r="R163" i="25" s="1"/>
  <c r="J162" i="25"/>
  <c r="P162" i="25" s="1"/>
  <c r="R162" i="25" s="1"/>
  <c r="J424" i="25"/>
  <c r="P424" i="25" s="1"/>
  <c r="R424" i="25" s="1"/>
  <c r="J423" i="25"/>
  <c r="P423" i="25" s="1"/>
  <c r="R423" i="25" s="1"/>
  <c r="J407" i="25"/>
  <c r="P407" i="25" s="1"/>
  <c r="R407" i="25" s="1"/>
  <c r="J406" i="25"/>
  <c r="P406" i="25" s="1"/>
  <c r="R406" i="25" s="1"/>
  <c r="J39" i="25"/>
  <c r="P39" i="25" s="1"/>
  <c r="R39" i="25" s="1"/>
  <c r="J38" i="25"/>
  <c r="P38" i="25" s="1"/>
  <c r="R38" i="25" s="1"/>
  <c r="J416" i="25"/>
  <c r="P416" i="25" s="1"/>
  <c r="R416" i="25" s="1"/>
  <c r="J415" i="25"/>
  <c r="P415" i="25" s="1"/>
  <c r="R415" i="25" s="1"/>
  <c r="J413" i="25"/>
  <c r="P413" i="25" s="1"/>
  <c r="R413" i="25" s="1"/>
  <c r="J412" i="25"/>
  <c r="P412" i="25" s="1"/>
  <c r="R412" i="25" s="1"/>
  <c r="J430" i="25"/>
  <c r="P430" i="25" s="1"/>
  <c r="R430" i="25" s="1"/>
  <c r="J431" i="25"/>
  <c r="P431" i="25" s="1"/>
  <c r="R431" i="25" s="1"/>
  <c r="J382" i="25"/>
  <c r="P382" i="25" s="1"/>
  <c r="R382" i="25" s="1"/>
  <c r="J381" i="25"/>
  <c r="P381" i="25" s="1"/>
  <c r="R381" i="25" s="1"/>
  <c r="J186" i="25"/>
  <c r="P186" i="25" s="1"/>
  <c r="R186" i="25" s="1"/>
  <c r="J185" i="25"/>
  <c r="P185" i="25" s="1"/>
  <c r="R185" i="25" s="1"/>
  <c r="J428" i="25"/>
  <c r="P428" i="25" s="1"/>
  <c r="R428" i="25" s="1"/>
  <c r="J429" i="25"/>
  <c r="P429" i="25" s="1"/>
  <c r="R429" i="25" s="1"/>
  <c r="J188" i="25"/>
  <c r="P188" i="25" s="1"/>
  <c r="R188" i="25" s="1"/>
  <c r="J187" i="25"/>
  <c r="P187" i="25" s="1"/>
  <c r="R187" i="25" s="1"/>
  <c r="J389" i="25"/>
  <c r="P389" i="25" s="1"/>
  <c r="R389" i="25" s="1"/>
  <c r="J388" i="25"/>
  <c r="P388" i="25" s="1"/>
  <c r="R388" i="25" s="1"/>
  <c r="J390" i="25"/>
  <c r="P390" i="25" s="1"/>
  <c r="R390" i="25" s="1"/>
  <c r="J392" i="25"/>
  <c r="P392" i="25" s="1"/>
  <c r="R392" i="25" s="1"/>
  <c r="J385" i="25"/>
  <c r="P385" i="25" s="1"/>
  <c r="R385" i="25" s="1"/>
  <c r="J384" i="25"/>
  <c r="P384" i="25" s="1"/>
  <c r="R384" i="25" s="1"/>
  <c r="J436" i="25"/>
  <c r="P436" i="25" s="1"/>
  <c r="R436" i="25" s="1"/>
  <c r="J435" i="25"/>
  <c r="P435" i="25" s="1"/>
  <c r="R435" i="25" s="1"/>
  <c r="J380" i="25"/>
  <c r="P380" i="25" s="1"/>
  <c r="R380" i="25" s="1"/>
  <c r="J379" i="25"/>
  <c r="P379" i="25" s="1"/>
  <c r="R379" i="25" s="1"/>
  <c r="J173" i="25" l="1"/>
  <c r="P173" i="25" s="1"/>
  <c r="R173" i="25" s="1"/>
  <c r="J404" i="25" l="1"/>
  <c r="P404" i="25" s="1"/>
  <c r="R404" i="25" s="1"/>
  <c r="J403" i="25"/>
  <c r="P403" i="25" s="1"/>
  <c r="R403" i="25" s="1"/>
  <c r="J172" i="25"/>
  <c r="P172" i="25" s="1"/>
  <c r="R172" i="25" s="1"/>
  <c r="J53" i="25"/>
  <c r="P53" i="25" s="1"/>
  <c r="R53" i="25" s="1"/>
  <c r="J165" i="25"/>
  <c r="P165" i="25" s="1"/>
  <c r="R165" i="25" s="1"/>
  <c r="J167" i="25"/>
  <c r="P167" i="25" s="1"/>
  <c r="R167" i="25" s="1"/>
  <c r="J121" i="25"/>
  <c r="P121" i="25" s="1"/>
  <c r="R121" i="25" s="1"/>
  <c r="J70" i="25"/>
  <c r="P70" i="25" s="1"/>
  <c r="R70" i="25" s="1"/>
  <c r="J71" i="25"/>
  <c r="P71" i="25" s="1"/>
  <c r="R71" i="25" s="1"/>
  <c r="J118" i="25"/>
  <c r="P118" i="25" s="1"/>
  <c r="R118" i="25" s="1"/>
  <c r="J117" i="25"/>
  <c r="P117" i="25" s="1"/>
  <c r="R117" i="25" s="1"/>
  <c r="J191" i="25"/>
  <c r="P191" i="25" s="1"/>
  <c r="R191" i="25" s="1"/>
  <c r="J59" i="25"/>
  <c r="J146" i="25"/>
  <c r="P146" i="25" s="1"/>
  <c r="R146" i="25" s="1"/>
  <c r="J433" i="25"/>
  <c r="P433" i="25" s="1"/>
  <c r="R433" i="25" s="1"/>
  <c r="J57" i="25"/>
  <c r="P57" i="25" s="1"/>
  <c r="J438" i="25"/>
  <c r="P438" i="25" s="1"/>
  <c r="R438" i="25" s="1"/>
  <c r="J439" i="25"/>
  <c r="P439" i="25" s="1"/>
  <c r="R439" i="25" s="1"/>
  <c r="J56" i="25"/>
  <c r="P56" i="25" s="1"/>
  <c r="J54" i="25"/>
  <c r="P54" i="25" s="1"/>
  <c r="J276" i="25"/>
  <c r="P276" i="25" s="1"/>
  <c r="J401" i="25"/>
  <c r="P401" i="25" s="1"/>
  <c r="R401" i="25" s="1"/>
  <c r="J400" i="25"/>
  <c r="P400" i="25" s="1"/>
  <c r="R400" i="25" s="1"/>
  <c r="J398" i="25"/>
  <c r="P398" i="25" s="1"/>
  <c r="R398" i="25" s="1"/>
  <c r="J399" i="25"/>
  <c r="P399" i="25" s="1"/>
  <c r="R399" i="25" s="1"/>
  <c r="J144" i="25"/>
  <c r="P144" i="25" s="1"/>
  <c r="R144" i="25" s="1"/>
  <c r="J143" i="25"/>
  <c r="P143" i="25" s="1"/>
  <c r="R143" i="25" s="1"/>
  <c r="J106" i="25"/>
  <c r="P106" i="25" s="1"/>
  <c r="R106" i="25" s="1"/>
  <c r="J52" i="25"/>
  <c r="J113" i="25"/>
  <c r="P113" i="25" s="1"/>
  <c r="R113" i="25" s="1"/>
  <c r="J284" i="25"/>
  <c r="J8" i="25"/>
  <c r="Q8" i="25" s="1"/>
  <c r="R8" i="25" s="1"/>
  <c r="J7" i="25"/>
  <c r="Q7" i="25" s="1"/>
  <c r="R7" i="25" s="1"/>
  <c r="J234" i="25"/>
  <c r="Q234" i="25" s="1"/>
  <c r="R234" i="25" s="1"/>
  <c r="J233" i="25"/>
  <c r="Q233" i="25" s="1"/>
  <c r="R233" i="25" s="1"/>
  <c r="J17" i="25"/>
  <c r="Q17" i="25" s="1"/>
  <c r="R17" i="25" s="1"/>
  <c r="P52" i="25" l="1"/>
  <c r="R52" i="25" s="1"/>
  <c r="R276" i="25"/>
  <c r="P284" i="25"/>
  <c r="R284" i="25" s="1"/>
  <c r="P59" i="25"/>
  <c r="R59" i="25" s="1"/>
  <c r="R54" i="25"/>
  <c r="R56" i="25"/>
  <c r="R57" i="25"/>
  <c r="J94" i="25"/>
  <c r="Q94" i="25" s="1"/>
  <c r="R94" i="25" s="1"/>
  <c r="J66" i="25"/>
  <c r="Q66" i="25" s="1"/>
  <c r="R66" i="25" s="1"/>
  <c r="J377" i="25"/>
  <c r="Q377" i="25" s="1"/>
  <c r="R377" i="25" s="1"/>
  <c r="J376" i="25"/>
  <c r="Q376" i="25" s="1"/>
  <c r="R376" i="25" s="1"/>
  <c r="J336" i="25"/>
  <c r="Q336" i="25" s="1"/>
  <c r="R336" i="25" s="1"/>
  <c r="J364" i="25"/>
  <c r="Q364" i="25" s="1"/>
  <c r="R364" i="25" s="1"/>
  <c r="J363" i="25"/>
  <c r="Q363" i="25" s="1"/>
  <c r="R363" i="25" s="1"/>
  <c r="J362" i="25"/>
  <c r="Q362" i="25" s="1"/>
  <c r="R362" i="25" s="1"/>
  <c r="J361" i="25"/>
  <c r="Q361" i="25" s="1"/>
  <c r="R361" i="25" s="1"/>
  <c r="J334" i="25"/>
  <c r="Q334" i="25" s="1"/>
  <c r="R334" i="25" s="1"/>
  <c r="J332" i="25"/>
  <c r="Q332" i="25" s="1"/>
  <c r="R332" i="25" s="1"/>
  <c r="J250" i="25"/>
  <c r="Q250" i="25" s="1"/>
  <c r="R250" i="25" s="1"/>
  <c r="J245" i="25"/>
  <c r="Q245" i="25" s="1"/>
  <c r="R245" i="25" s="1"/>
  <c r="J354" i="25"/>
  <c r="Q354" i="25" s="1"/>
  <c r="R354" i="25" s="1"/>
  <c r="J353" i="25"/>
  <c r="Q353" i="25" s="1"/>
  <c r="R353" i="25" s="1"/>
  <c r="J352" i="25"/>
  <c r="Q352" i="25" s="1"/>
  <c r="R352" i="25" s="1"/>
  <c r="J351" i="25"/>
  <c r="Q351" i="25" s="1"/>
  <c r="R351" i="25" s="1"/>
  <c r="J350" i="25"/>
  <c r="Q350" i="25" s="1"/>
  <c r="R350" i="25" s="1"/>
  <c r="J349" i="25"/>
  <c r="Q349" i="25" s="1"/>
  <c r="R349" i="25" s="1"/>
  <c r="J347" i="25"/>
  <c r="Q347" i="25" s="1"/>
  <c r="R347" i="25" s="1"/>
  <c r="J346" i="25"/>
  <c r="Q346" i="25" s="1"/>
  <c r="R346" i="25" s="1"/>
  <c r="J345" i="25"/>
  <c r="Q345" i="25" s="1"/>
  <c r="R345" i="25" s="1"/>
  <c r="J344" i="25"/>
  <c r="Q344" i="25" s="1"/>
  <c r="R344" i="25" s="1"/>
  <c r="J343" i="25"/>
  <c r="Q343" i="25" s="1"/>
  <c r="R343" i="25" s="1"/>
  <c r="J342" i="25"/>
  <c r="Q342" i="25" s="1"/>
  <c r="R342" i="25" s="1"/>
  <c r="J314" i="25"/>
  <c r="Q314" i="25" s="1"/>
  <c r="R314" i="25" s="1"/>
  <c r="J313" i="25"/>
  <c r="Q313" i="25" s="1"/>
  <c r="R313" i="25" s="1"/>
  <c r="J324" i="25"/>
  <c r="Q324" i="25" s="1"/>
  <c r="R324" i="25" s="1"/>
  <c r="J323" i="25"/>
  <c r="Q323" i="25" s="1"/>
  <c r="R323" i="25" s="1"/>
  <c r="J320" i="25"/>
  <c r="Q320" i="25" s="1"/>
  <c r="R320" i="25" s="1"/>
  <c r="J318" i="25"/>
  <c r="Q318" i="25" s="1"/>
  <c r="R318" i="25" s="1"/>
  <c r="J312" i="25"/>
  <c r="Q312" i="25" s="1"/>
  <c r="R312" i="25" s="1"/>
  <c r="J311" i="25"/>
  <c r="Q311" i="25" s="1"/>
  <c r="R311" i="25" s="1"/>
  <c r="J339" i="25" l="1"/>
  <c r="Q339" i="25" s="1"/>
  <c r="R339" i="25" s="1"/>
  <c r="J340" i="25"/>
  <c r="Q340" i="25" s="1"/>
  <c r="R340" i="25" s="1"/>
  <c r="J26" i="25"/>
  <c r="Q26" i="25" s="1"/>
  <c r="R26" i="25" s="1"/>
  <c r="J25" i="25"/>
  <c r="Q25" i="25" s="1"/>
  <c r="R25" i="25" s="1"/>
  <c r="J77" i="25"/>
  <c r="Q77" i="25" s="1"/>
  <c r="R77" i="25" s="1"/>
  <c r="J76" i="25"/>
  <c r="Q76" i="25" s="1"/>
  <c r="R76" i="25" s="1"/>
  <c r="J317" i="25"/>
  <c r="Q317" i="25" s="1"/>
  <c r="R317" i="25" s="1"/>
  <c r="J316" i="25"/>
  <c r="Q316" i="25" s="1"/>
  <c r="R316" i="25" s="1"/>
  <c r="J329" i="25"/>
  <c r="Q329" i="25" s="1"/>
  <c r="R329" i="25" s="1"/>
  <c r="J328" i="25"/>
  <c r="Q328" i="25" s="1"/>
  <c r="R328" i="25" s="1"/>
  <c r="J327" i="25" l="1"/>
  <c r="Q327" i="25" s="1"/>
  <c r="R327" i="25" s="1"/>
  <c r="J326" i="25"/>
  <c r="Q326" i="25" s="1"/>
  <c r="R326" i="25" s="1"/>
  <c r="J241" i="25"/>
  <c r="Q241" i="25" s="1"/>
  <c r="R241" i="25" s="1"/>
  <c r="J240" i="25"/>
  <c r="Q240" i="25" s="1"/>
  <c r="R240" i="25" s="1"/>
  <c r="J93" i="25"/>
  <c r="Q93" i="25" s="1"/>
  <c r="R93" i="25" s="1"/>
  <c r="J92" i="25"/>
  <c r="Q92" i="25" s="1"/>
  <c r="R92" i="25" s="1"/>
  <c r="J232" i="25"/>
  <c r="Q232" i="25" s="1"/>
  <c r="R232" i="25" s="1"/>
  <c r="J231" i="25"/>
  <c r="Q231" i="25" s="1"/>
  <c r="R231" i="25" s="1"/>
  <c r="J230" i="25"/>
  <c r="Q230" i="25" s="1"/>
  <c r="R230" i="25" s="1"/>
  <c r="J229" i="25"/>
  <c r="Q229" i="25" s="1"/>
  <c r="R229" i="25" s="1"/>
  <c r="J239" i="25"/>
  <c r="Q239" i="25" s="1"/>
  <c r="R239" i="25" s="1"/>
  <c r="J238" i="25"/>
  <c r="Q238" i="25" s="1"/>
  <c r="R238" i="25" s="1"/>
  <c r="J91" i="25"/>
  <c r="Q91" i="25" s="1"/>
  <c r="R91" i="25" s="1"/>
  <c r="J90" i="25"/>
  <c r="Q90" i="25" s="1"/>
  <c r="R90" i="25" s="1"/>
  <c r="N84" i="25" l="1"/>
  <c r="J84" i="25"/>
  <c r="Q84" i="25" s="1"/>
  <c r="R84" i="25" s="1"/>
  <c r="N83" i="25"/>
  <c r="J83" i="25"/>
  <c r="M83" i="25" s="1"/>
  <c r="M84" i="25" l="1"/>
  <c r="Q83" i="25"/>
  <c r="R83" i="25" s="1"/>
  <c r="J63" i="25"/>
  <c r="J51" i="25"/>
  <c r="Q51" i="25" s="1"/>
  <c r="R51" i="25" s="1"/>
  <c r="P63" i="25" l="1"/>
  <c r="R63" i="25" s="1"/>
  <c r="J12" i="25" l="1"/>
  <c r="P12" i="25" s="1"/>
  <c r="R12" i="25" s="1"/>
  <c r="J374" i="25" l="1"/>
  <c r="Q374" i="25" s="1"/>
  <c r="R374" i="25" s="1"/>
  <c r="J373" i="25"/>
  <c r="Q373" i="25" s="1"/>
  <c r="R373" i="25" s="1"/>
  <c r="J46" i="25" l="1"/>
  <c r="Q46" i="25" s="1"/>
  <c r="R46" i="25" s="1"/>
  <c r="J333" i="25"/>
  <c r="P333" i="25" s="1"/>
  <c r="R333" i="25" s="1"/>
  <c r="J275" i="25"/>
  <c r="P275" i="25" s="1"/>
  <c r="R275" i="25" s="1"/>
  <c r="J149" i="25"/>
  <c r="P149" i="25" s="1"/>
  <c r="R149" i="25" s="1"/>
  <c r="J183" i="25"/>
  <c r="P183" i="25" s="1"/>
  <c r="R183" i="25" s="1"/>
  <c r="J396" i="25"/>
  <c r="P396" i="25" s="1"/>
  <c r="R396" i="25" l="1"/>
  <c r="J228" i="25"/>
  <c r="Q228" i="25" s="1"/>
  <c r="R228" i="25" s="1"/>
  <c r="J227" i="25"/>
  <c r="Q227" i="25" s="1"/>
  <c r="R227" i="25" s="1"/>
  <c r="J221" i="25"/>
  <c r="Q221" i="25" s="1"/>
  <c r="R221" i="25" s="1"/>
  <c r="J220" i="25"/>
  <c r="Q220" i="25" s="1"/>
  <c r="R220" i="25" s="1"/>
  <c r="J348" i="25"/>
  <c r="Q348" i="25" s="1"/>
  <c r="R348" i="25" s="1"/>
  <c r="J65" i="25"/>
  <c r="Q65" i="25" s="1"/>
  <c r="R65" i="25" s="1"/>
  <c r="J226" i="25"/>
  <c r="Q226" i="25" s="1"/>
  <c r="R226" i="25" s="1"/>
  <c r="J60" i="25"/>
  <c r="J58" i="25"/>
  <c r="J50" i="25"/>
  <c r="Q50" i="25" s="1"/>
  <c r="R50" i="25" s="1"/>
  <c r="P58" i="25" l="1"/>
  <c r="R58" i="25" s="1"/>
  <c r="P60" i="25"/>
  <c r="R60" i="25" s="1"/>
  <c r="J48" i="25"/>
  <c r="Q48" i="25" s="1"/>
  <c r="R48" i="25" s="1"/>
  <c r="J47" i="25"/>
  <c r="Q47" i="25" s="1"/>
  <c r="R47" i="25" s="1"/>
  <c r="J236" i="25"/>
  <c r="Q236" i="25" s="1"/>
  <c r="R236" i="25" s="1"/>
  <c r="J235" i="25"/>
  <c r="Q235" i="25" s="1"/>
  <c r="R235" i="25" s="1"/>
  <c r="J45" i="25"/>
  <c r="Q45" i="25" s="1"/>
  <c r="R45" i="25" s="1"/>
  <c r="J44" i="25"/>
  <c r="Q44" i="25" s="1"/>
  <c r="R44" i="25" s="1"/>
  <c r="J43" i="25"/>
  <c r="Q43" i="25" s="1"/>
  <c r="R43" i="25" s="1"/>
  <c r="J42" i="25"/>
  <c r="Q42" i="25" s="1"/>
  <c r="R42" i="25" s="1"/>
  <c r="J41" i="25"/>
  <c r="Q41" i="25" s="1"/>
  <c r="R41" i="25" s="1"/>
  <c r="J184" i="25"/>
  <c r="P184" i="25" s="1"/>
  <c r="R184" i="25" s="1"/>
  <c r="J182" i="25"/>
  <c r="P182" i="25" s="1"/>
  <c r="R182" i="25" s="1"/>
  <c r="J395" i="25"/>
  <c r="P395" i="25" s="1"/>
  <c r="R395" i="25" s="1"/>
  <c r="J394" i="25"/>
  <c r="P394" i="25" s="1"/>
  <c r="R394" i="25" s="1"/>
  <c r="J3" i="25"/>
  <c r="Q3" i="25" s="1"/>
  <c r="R3" i="25" s="1"/>
  <c r="J2" i="25"/>
  <c r="Q2" i="25" s="1"/>
  <c r="R2" i="25" s="1"/>
  <c r="J307" i="25"/>
  <c r="Q307" i="25" s="1"/>
  <c r="R307" i="25" s="1"/>
  <c r="J306" i="25"/>
  <c r="Q306" i="25" s="1"/>
  <c r="R306" i="25" s="1"/>
  <c r="J305" i="25"/>
  <c r="Q305" i="25" s="1"/>
  <c r="R305" i="25" s="1"/>
  <c r="J304" i="25"/>
  <c r="Q304" i="25" s="1"/>
  <c r="R304" i="25" s="1"/>
  <c r="J303" i="25"/>
  <c r="Q303" i="25" s="1"/>
  <c r="R303" i="25" s="1"/>
  <c r="J302" i="25"/>
  <c r="Q302" i="25" s="1"/>
  <c r="R302" i="25" s="1"/>
  <c r="J301" i="25"/>
  <c r="Q301" i="25" s="1"/>
  <c r="R301" i="25" s="1"/>
  <c r="J300" i="25"/>
  <c r="Q300" i="25" s="1"/>
  <c r="R300" i="25" s="1"/>
  <c r="J299" i="25"/>
  <c r="Q299" i="25" s="1"/>
  <c r="R299" i="25" s="1"/>
  <c r="J223" i="25"/>
  <c r="Q223" i="25" s="1"/>
  <c r="R223" i="25" s="1"/>
  <c r="J130" i="25"/>
  <c r="P130" i="25" s="1"/>
  <c r="R130" i="25" s="1"/>
  <c r="J391" i="25"/>
  <c r="P391" i="25" s="1"/>
  <c r="R391" i="25" s="1"/>
  <c r="J225" i="25"/>
  <c r="Q225" i="25" s="1"/>
  <c r="R225" i="25" s="1"/>
  <c r="J224" i="25"/>
  <c r="Q224" i="25" s="1"/>
  <c r="R224" i="25" s="1"/>
  <c r="J88" i="25"/>
  <c r="Q88" i="25" s="1"/>
  <c r="R88" i="25" s="1"/>
  <c r="J87" i="25"/>
  <c r="Q87" i="25" s="1"/>
  <c r="R87" i="25" s="1"/>
  <c r="J89" i="25"/>
  <c r="Q89" i="25" s="1"/>
  <c r="R89" i="25" s="1"/>
  <c r="J277" i="25"/>
  <c r="P277" i="25" s="1"/>
  <c r="R277" i="25" s="1"/>
  <c r="J79" i="25"/>
  <c r="Q79" i="25" s="1"/>
  <c r="R79" i="25" s="1"/>
  <c r="J78" i="25"/>
  <c r="Q78" i="25" s="1"/>
  <c r="R78" i="25" s="1"/>
  <c r="J249" i="25"/>
  <c r="Q249" i="25" s="1"/>
  <c r="R249" i="25" s="1"/>
  <c r="J251" i="25"/>
  <c r="Q251" i="25" s="1"/>
  <c r="R251" i="25" s="1"/>
  <c r="J335" i="25"/>
  <c r="Q335" i="25" s="1"/>
  <c r="R335" i="25" s="1"/>
  <c r="J75" i="25"/>
  <c r="Q75" i="25" s="1"/>
  <c r="R75" i="25" s="1"/>
  <c r="J21" i="25"/>
  <c r="Q21" i="25" s="1"/>
  <c r="R21" i="25" s="1"/>
  <c r="J74" i="25"/>
  <c r="Q74" i="25" s="1"/>
  <c r="R74" i="25" s="1"/>
  <c r="J20" i="25"/>
  <c r="Q20" i="25" s="1"/>
  <c r="R20" i="25" s="1"/>
  <c r="J372" i="25"/>
  <c r="Q372" i="25" s="1"/>
  <c r="R372" i="25" s="1"/>
  <c r="J371" i="25"/>
  <c r="Q371" i="25" s="1"/>
  <c r="R371" i="25" s="1"/>
  <c r="J370" i="25"/>
  <c r="Q370" i="25" s="1"/>
  <c r="R370" i="25" s="1"/>
  <c r="J369" i="25"/>
  <c r="Q369" i="25" s="1"/>
  <c r="R369" i="25" s="1"/>
  <c r="J99" i="25"/>
  <c r="P99" i="25" s="1"/>
  <c r="R99" i="25" s="1"/>
  <c r="J100" i="25"/>
  <c r="P100" i="25" s="1"/>
  <c r="R100" i="25" s="1"/>
  <c r="J98" i="25"/>
  <c r="P98" i="25" s="1"/>
  <c r="R98" i="25" s="1"/>
  <c r="J109" i="25"/>
  <c r="P109" i="25" s="1"/>
  <c r="R109" i="25" s="1"/>
  <c r="J105" i="25"/>
  <c r="P105" i="25" s="1"/>
  <c r="R105" i="25" s="1"/>
  <c r="J104" i="25"/>
  <c r="P104" i="25" s="1"/>
  <c r="R104" i="25" s="1"/>
  <c r="J108" i="25"/>
  <c r="P108" i="25" s="1"/>
  <c r="R108" i="25" s="1"/>
  <c r="J107" i="25"/>
  <c r="P107" i="25" s="1"/>
  <c r="R107" i="25" s="1"/>
  <c r="J31" i="25"/>
  <c r="P31" i="25" s="1"/>
  <c r="R31" i="25" s="1"/>
  <c r="J30" i="25"/>
  <c r="P30" i="25" s="1"/>
  <c r="R30" i="25" s="1"/>
  <c r="J29" i="25"/>
  <c r="P29" i="25" s="1"/>
  <c r="R29" i="25" s="1"/>
  <c r="J22" i="25"/>
  <c r="P22" i="25" s="1"/>
  <c r="R22" i="25" s="1"/>
  <c r="J218" i="25"/>
  <c r="P218" i="25" s="1"/>
  <c r="R218" i="25" s="1"/>
  <c r="J217" i="25"/>
  <c r="P217" i="25" s="1"/>
  <c r="R217" i="25" s="1"/>
  <c r="J112" i="25"/>
  <c r="P112" i="25" s="1"/>
  <c r="R112" i="25" s="1"/>
  <c r="J111" i="25"/>
  <c r="P111" i="25" s="1"/>
  <c r="R111" i="25" s="1"/>
  <c r="J164" i="25"/>
  <c r="P164" i="25" s="1"/>
  <c r="R164" i="25" s="1"/>
  <c r="J178" i="25"/>
  <c r="P178" i="25" s="1"/>
  <c r="R178" i="25" s="1"/>
  <c r="J177" i="25"/>
  <c r="P177" i="25" s="1"/>
  <c r="R177" i="25" s="1"/>
  <c r="J176" i="25"/>
  <c r="P176" i="25" s="1"/>
  <c r="R176" i="25" s="1"/>
  <c r="J170" i="25"/>
  <c r="P170" i="25" s="1"/>
  <c r="R170" i="25" s="1"/>
  <c r="J171" i="25"/>
  <c r="P171" i="25" s="1"/>
  <c r="R171" i="25" s="1"/>
  <c r="J175" i="25"/>
  <c r="P175" i="25" s="1"/>
  <c r="R175" i="25" s="1"/>
  <c r="J174" i="25"/>
  <c r="P174" i="25" s="1"/>
  <c r="R174" i="25" s="1"/>
  <c r="J169" i="25"/>
  <c r="P169" i="25" s="1"/>
  <c r="R169" i="25" s="1"/>
  <c r="J168" i="25"/>
  <c r="P168" i="25" s="1"/>
  <c r="R168" i="25" s="1"/>
  <c r="J139" i="25"/>
  <c r="P139" i="25" s="1"/>
  <c r="R139" i="25" s="1"/>
  <c r="J138" i="25"/>
  <c r="P138" i="25" s="1"/>
  <c r="R138" i="25" s="1"/>
  <c r="J209" i="25"/>
  <c r="P209" i="25" s="1"/>
  <c r="R209" i="25" s="1"/>
  <c r="J208" i="25"/>
  <c r="P208" i="25" s="1"/>
  <c r="R208" i="25" s="1"/>
  <c r="J210" i="25"/>
  <c r="P210" i="25" s="1"/>
  <c r="R210" i="25" s="1"/>
  <c r="J198" i="25"/>
  <c r="P198" i="25" s="1"/>
  <c r="R198" i="25" s="1"/>
  <c r="J153" i="25"/>
  <c r="P153" i="25" s="1"/>
  <c r="R153" i="25" s="1"/>
  <c r="J152" i="25"/>
  <c r="P152" i="25" s="1"/>
  <c r="R152" i="25" s="1"/>
  <c r="J151" i="25"/>
  <c r="P151" i="25" s="1"/>
  <c r="R151" i="25" s="1"/>
  <c r="J142" i="25"/>
  <c r="P142" i="25" s="1"/>
  <c r="R142" i="25" s="1"/>
  <c r="J199" i="25"/>
  <c r="P199" i="25" s="1"/>
  <c r="R199" i="25" s="1"/>
  <c r="J150" i="25"/>
  <c r="P150" i="25" s="1"/>
  <c r="R150" i="25" s="1"/>
  <c r="J148" i="25"/>
  <c r="P148" i="25" s="1"/>
  <c r="R148" i="25" s="1"/>
  <c r="J147" i="25"/>
  <c r="P147" i="25" s="1"/>
  <c r="R147" i="25" s="1"/>
  <c r="J160" i="25"/>
  <c r="P160" i="25" s="1"/>
  <c r="R160" i="25" s="1"/>
  <c r="J159" i="25"/>
  <c r="P159" i="25" s="1"/>
  <c r="R159" i="25" s="1"/>
  <c r="J189" i="25"/>
  <c r="P189" i="25" s="1"/>
  <c r="R189" i="25" s="1"/>
  <c r="J141" i="25"/>
  <c r="P141" i="25" s="1"/>
  <c r="R141" i="25" s="1"/>
  <c r="J206" i="25"/>
  <c r="P206" i="25" s="1"/>
  <c r="R206" i="25" s="1"/>
  <c r="J204" i="25"/>
  <c r="P204" i="25" s="1"/>
  <c r="R204" i="25" s="1"/>
  <c r="J203" i="25"/>
  <c r="P203" i="25" s="1"/>
  <c r="R203" i="25" s="1"/>
  <c r="J181" i="25"/>
  <c r="P181" i="25" s="1"/>
  <c r="R181" i="25" s="1"/>
  <c r="J197" i="25"/>
  <c r="P197" i="25" s="1"/>
  <c r="R197" i="25" s="1"/>
  <c r="J180" i="25"/>
  <c r="P180" i="25" s="1"/>
  <c r="R180" i="25" s="1"/>
  <c r="J200" i="25"/>
  <c r="P200" i="25" s="1"/>
  <c r="R200" i="25" s="1"/>
  <c r="J201" i="25"/>
  <c r="P201" i="25" s="1"/>
  <c r="R201" i="25" s="1"/>
  <c r="J195" i="25"/>
  <c r="P195" i="25" s="1"/>
  <c r="R195" i="25" s="1"/>
  <c r="J194" i="25"/>
  <c r="P194" i="25" s="1"/>
  <c r="R194" i="25" s="1"/>
  <c r="J193" i="25"/>
  <c r="P193" i="25" s="1"/>
  <c r="R193" i="25" s="1"/>
  <c r="J192" i="25"/>
  <c r="P192" i="25" s="1"/>
  <c r="R192" i="25" s="1"/>
  <c r="J128" i="25"/>
  <c r="P128" i="25" s="1"/>
  <c r="R128" i="25" s="1"/>
  <c r="J129" i="25"/>
  <c r="P129" i="25" s="1"/>
  <c r="R129" i="25" s="1"/>
  <c r="J257" i="25"/>
  <c r="P257" i="25" s="1"/>
  <c r="R257" i="25" s="1"/>
  <c r="J266" i="25"/>
  <c r="P266" i="25" s="1"/>
  <c r="R266" i="25" s="1"/>
  <c r="J267" i="25"/>
  <c r="P267" i="25" s="1"/>
  <c r="R267" i="25" s="1"/>
  <c r="J269" i="25"/>
  <c r="P269" i="25" s="1"/>
  <c r="R269" i="25" s="1"/>
  <c r="J261" i="25"/>
  <c r="P261" i="25" s="1"/>
  <c r="R261" i="25" s="1"/>
  <c r="J260" i="25"/>
  <c r="P260" i="25" s="1"/>
  <c r="R260" i="25" s="1"/>
  <c r="J127" i="25"/>
  <c r="P127" i="25" s="1"/>
  <c r="R127" i="25" s="1"/>
  <c r="J126" i="25"/>
  <c r="P126" i="25" s="1"/>
  <c r="R126" i="25" s="1"/>
  <c r="J259" i="25"/>
  <c r="P259" i="25" s="1"/>
  <c r="R259" i="25" s="1"/>
  <c r="J116" i="25"/>
  <c r="P116" i="25" s="1"/>
  <c r="R116" i="25" s="1"/>
  <c r="J253" i="25"/>
  <c r="P253" i="25" s="1"/>
  <c r="R253" i="25" s="1"/>
  <c r="J115" i="25"/>
  <c r="P115" i="25" s="1"/>
  <c r="R115" i="25" s="1"/>
  <c r="J123" i="25"/>
  <c r="P123" i="25" s="1"/>
  <c r="R123" i="25" s="1"/>
  <c r="J120" i="25"/>
  <c r="P120" i="25" s="1"/>
  <c r="R120" i="25" s="1"/>
  <c r="J119" i="25"/>
  <c r="P119" i="25" s="1"/>
  <c r="R119" i="25" s="1"/>
  <c r="J125" i="25"/>
  <c r="P125" i="25" s="1"/>
  <c r="R125" i="25" s="1"/>
  <c r="J124" i="25"/>
  <c r="P124" i="25" s="1"/>
  <c r="R124" i="25" s="1"/>
  <c r="J133" i="25"/>
  <c r="P133" i="25" s="1"/>
  <c r="R133" i="25" s="1"/>
  <c r="J285" i="25"/>
  <c r="P285" i="25" s="1"/>
  <c r="R285" i="25" s="1"/>
  <c r="J283" i="25"/>
  <c r="P283" i="25" s="1"/>
  <c r="R283" i="25" s="1"/>
  <c r="J280" i="25"/>
  <c r="P280" i="25" s="1"/>
  <c r="R280" i="25" s="1"/>
  <c r="J281" i="25"/>
  <c r="P281" i="25" s="1"/>
  <c r="R281" i="25" s="1"/>
  <c r="J136" i="25"/>
  <c r="P136" i="25" s="1"/>
  <c r="R136" i="25" s="1"/>
  <c r="J134" i="25"/>
  <c r="P134" i="25" s="1"/>
  <c r="R134" i="25" s="1"/>
  <c r="J135" i="25"/>
  <c r="P135" i="25" s="1"/>
  <c r="R135" i="25" s="1"/>
  <c r="J268" i="25"/>
  <c r="P268" i="25" s="1"/>
  <c r="R268" i="25" s="1"/>
  <c r="J132" i="25"/>
  <c r="P132" i="25" s="1"/>
  <c r="R132" i="25" s="1"/>
  <c r="J272" i="25"/>
  <c r="P272" i="25" s="1"/>
  <c r="R272" i="25" s="1"/>
  <c r="J271" i="25"/>
  <c r="P271" i="25" s="1"/>
  <c r="R271" i="25" s="1"/>
  <c r="J254" i="25"/>
  <c r="P254" i="25" s="1"/>
  <c r="R254" i="25" s="1"/>
  <c r="J255" i="25"/>
  <c r="P255" i="25" s="1"/>
  <c r="R255" i="25" s="1"/>
  <c r="J264" i="25"/>
  <c r="P264" i="25" s="1"/>
  <c r="R264" i="25" s="1"/>
  <c r="J256" i="25"/>
  <c r="P256" i="25" s="1"/>
  <c r="R256" i="25" s="1"/>
  <c r="J258" i="25"/>
  <c r="P258" i="25" s="1"/>
  <c r="R258" i="25" s="1"/>
  <c r="J263" i="25"/>
  <c r="P263" i="25" s="1"/>
  <c r="R263" i="25" s="1"/>
  <c r="J265" i="25"/>
  <c r="P265" i="25" s="1"/>
  <c r="R265" i="25" s="1"/>
  <c r="J289" i="25"/>
  <c r="P289" i="25" s="1"/>
  <c r="R289" i="25" s="1"/>
  <c r="J288" i="25"/>
  <c r="P288" i="25" s="1"/>
  <c r="R288" i="25" s="1"/>
  <c r="J287" i="25"/>
  <c r="P287" i="25" s="1"/>
  <c r="R287" i="25" s="1"/>
  <c r="J158" i="25"/>
  <c r="P158" i="25" s="1"/>
  <c r="R158" i="25" s="1"/>
  <c r="J157" i="25"/>
  <c r="P157" i="25" s="1"/>
  <c r="R157" i="25" s="1"/>
  <c r="J156" i="25"/>
  <c r="P156" i="25" s="1"/>
  <c r="R156" i="25" s="1"/>
  <c r="J248" i="25"/>
  <c r="Q248" i="25" s="1"/>
  <c r="R248" i="25" s="1"/>
  <c r="J247" i="25"/>
  <c r="Q247" i="25" s="1"/>
  <c r="R247" i="25" s="1"/>
  <c r="J35" i="25"/>
  <c r="Q35" i="25" s="1"/>
  <c r="R35" i="25" s="1"/>
  <c r="J246" i="25"/>
  <c r="Q246" i="25" s="1"/>
  <c r="R246" i="25" s="1"/>
  <c r="J34" i="25"/>
  <c r="Q34" i="25" s="1"/>
  <c r="R34" i="25" s="1"/>
  <c r="J33" i="25"/>
  <c r="Q33" i="25" s="1"/>
  <c r="R33" i="25" s="1"/>
  <c r="J244" i="25"/>
  <c r="Q244" i="25" s="1"/>
  <c r="R244" i="25" s="1"/>
  <c r="J36" i="25"/>
  <c r="Q36" i="25" s="1"/>
  <c r="R36" i="25" s="1"/>
  <c r="J298" i="25"/>
  <c r="Q298" i="25" s="1"/>
  <c r="R298" i="25" s="1"/>
  <c r="J297" i="25"/>
  <c r="Q297" i="25" s="1"/>
  <c r="R297" i="25" s="1"/>
  <c r="J296" i="25"/>
  <c r="Q296" i="25" s="1"/>
  <c r="R296" i="25" s="1"/>
  <c r="J295" i="25"/>
  <c r="Q295" i="25" s="1"/>
  <c r="R295" i="25" s="1"/>
  <c r="J294" i="25"/>
  <c r="P294" i="25" s="1"/>
  <c r="R294" i="25" s="1"/>
  <c r="J96" i="25"/>
  <c r="P96" i="25" s="1"/>
  <c r="R96" i="25" s="1"/>
  <c r="J68" i="25"/>
  <c r="P68" i="25" s="1"/>
  <c r="R68" i="25" s="1"/>
  <c r="J309" i="25"/>
  <c r="P309" i="25" s="1"/>
  <c r="R309" i="25" s="1"/>
  <c r="J19" i="25"/>
  <c r="P19" i="25" s="1"/>
  <c r="R19" i="25" s="1"/>
  <c r="J216" i="25"/>
  <c r="P216" i="25" s="1"/>
  <c r="R216" i="25" s="1"/>
  <c r="J293" i="25"/>
  <c r="P293" i="25" s="1"/>
  <c r="R293" i="25" s="1"/>
  <c r="J291" i="25"/>
  <c r="P291" i="25" s="1"/>
  <c r="R291" i="25" s="1"/>
  <c r="J95" i="25"/>
  <c r="P95" i="25" s="1"/>
  <c r="R95" i="25" s="1"/>
  <c r="J85" i="25"/>
  <c r="P85" i="25" s="1"/>
  <c r="R85" i="25" s="1"/>
  <c r="J27" i="25"/>
  <c r="P27" i="25" s="1"/>
  <c r="R27" i="25" s="1"/>
  <c r="J23" i="25"/>
  <c r="P23" i="25" s="1"/>
  <c r="R23" i="25" s="1"/>
  <c r="J315" i="25"/>
  <c r="P315" i="25" s="1"/>
  <c r="R315" i="25" s="1"/>
  <c r="J310" i="25"/>
  <c r="P310" i="25" s="1"/>
  <c r="R310" i="25" s="1"/>
  <c r="J73" i="25"/>
  <c r="P73" i="25" s="1"/>
  <c r="R73" i="25" s="1"/>
  <c r="J72" i="25"/>
  <c r="P72" i="25" s="1"/>
  <c r="R72" i="25" s="1"/>
  <c r="J16" i="25"/>
  <c r="P16" i="25" s="1"/>
  <c r="R16" i="25" s="1"/>
  <c r="J15" i="25"/>
  <c r="P15" i="25" s="1"/>
  <c r="R15" i="25" s="1"/>
  <c r="J338" i="25"/>
  <c r="P338" i="25" s="1"/>
  <c r="R338" i="25" s="1"/>
  <c r="J330" i="25"/>
  <c r="P330" i="25" s="1"/>
  <c r="R330" i="25" s="1"/>
  <c r="J331" i="25"/>
  <c r="P331" i="25" s="1"/>
  <c r="R331" i="25" s="1"/>
  <c r="J5" i="25"/>
  <c r="P5" i="25" s="1"/>
  <c r="R5" i="25" s="1"/>
  <c r="J6" i="25"/>
  <c r="P6" i="25" s="1"/>
  <c r="R6" i="25" s="1"/>
  <c r="J14" i="25"/>
  <c r="P14" i="25" s="1"/>
  <c r="R14" i="25" s="1"/>
  <c r="J11" i="25"/>
  <c r="P11" i="25" s="1"/>
  <c r="R11" i="25" s="1"/>
  <c r="J10" i="25"/>
  <c r="P10" i="25" s="1"/>
  <c r="R10" i="25" s="1"/>
  <c r="J214" i="25"/>
  <c r="P214" i="25" s="1"/>
  <c r="R214" i="25" s="1"/>
  <c r="J213" i="25"/>
  <c r="P213" i="25" s="1"/>
  <c r="R213" i="25" s="1"/>
  <c r="J211" i="25"/>
  <c r="P211" i="25" s="1"/>
  <c r="R211" i="25" s="1"/>
  <c r="J278" i="25"/>
  <c r="P278" i="25" s="1"/>
  <c r="R278" i="25" s="1"/>
  <c r="J282" i="25"/>
  <c r="P282" i="25" s="1"/>
  <c r="R282" i="25" s="1"/>
  <c r="J366" i="25"/>
  <c r="Q366" i="25" s="1"/>
  <c r="R366" i="25" s="1"/>
  <c r="J365" i="25"/>
  <c r="Q365" i="25" s="1"/>
  <c r="R365" i="25" s="1"/>
  <c r="J322" i="25"/>
  <c r="Q322" i="25" s="1"/>
  <c r="R322" i="25" s="1"/>
  <c r="J321" i="25"/>
  <c r="Q321" i="25" s="1"/>
  <c r="R321" i="25" s="1"/>
  <c r="J360" i="25"/>
  <c r="Q360" i="25" s="1"/>
  <c r="R360" i="25" s="1"/>
  <c r="J359" i="25"/>
  <c r="Q359" i="25" s="1"/>
  <c r="R359" i="25" s="1"/>
  <c r="T28" i="25"/>
  <c r="N28" i="25"/>
  <c r="J28" i="25"/>
  <c r="P28" i="25" s="1"/>
  <c r="T410" i="25"/>
  <c r="N410" i="25"/>
  <c r="J410" i="25"/>
  <c r="P410" i="25" s="1"/>
  <c r="T62" i="25"/>
  <c r="N62" i="25"/>
  <c r="J62" i="25"/>
  <c r="P62" i="25" s="1"/>
  <c r="T64" i="25"/>
  <c r="N64" i="25"/>
  <c r="J64" i="25"/>
  <c r="P64" i="25" s="1"/>
  <c r="T409" i="25"/>
  <c r="N409" i="25"/>
  <c r="J409" i="25"/>
  <c r="N82" i="25"/>
  <c r="J82" i="25"/>
  <c r="Q82" i="25" s="1"/>
  <c r="R82" i="25" s="1"/>
  <c r="U82" i="25" s="1"/>
  <c r="N81" i="25"/>
  <c r="J81" i="25"/>
  <c r="M81" i="25" s="1"/>
  <c r="N367" i="25"/>
  <c r="J367" i="25"/>
  <c r="Q367" i="25" s="1"/>
  <c r="R367" i="25" s="1"/>
  <c r="U367" i="25" s="1"/>
  <c r="R410" i="25" l="1"/>
  <c r="U410" i="25" s="1"/>
  <c r="R28" i="25"/>
  <c r="U28" i="25" s="1"/>
  <c r="P409" i="25"/>
  <c r="R409" i="25" s="1"/>
  <c r="U409" i="25" s="1"/>
  <c r="R64" i="25"/>
  <c r="U64" i="25" s="1"/>
  <c r="Q81" i="25"/>
  <c r="R81" i="25" s="1"/>
  <c r="U81" i="25" s="1"/>
  <c r="M367" i="25"/>
  <c r="M82" i="25"/>
  <c r="R62" i="25" l="1"/>
  <c r="U62" i="25" s="1"/>
  <c r="O190" i="5" l="1"/>
  <c r="K190" i="5"/>
  <c r="Q190" i="5" s="1"/>
  <c r="O186" i="5"/>
  <c r="K186" i="5"/>
  <c r="R186" i="5" s="1"/>
  <c r="O180" i="5"/>
  <c r="K180" i="5"/>
  <c r="Q180" i="5" s="1"/>
  <c r="O179" i="5"/>
  <c r="K179" i="5"/>
  <c r="R179" i="5" s="1"/>
  <c r="O178" i="5"/>
  <c r="K178" i="5"/>
  <c r="R178" i="5" s="1"/>
  <c r="O172" i="5"/>
  <c r="K172" i="5"/>
  <c r="Q172" i="5" s="1"/>
  <c r="O171" i="5"/>
  <c r="K171" i="5"/>
  <c r="R171" i="5" s="1"/>
  <c r="O170" i="5"/>
  <c r="K170" i="5"/>
  <c r="R170" i="5" s="1"/>
  <c r="O164" i="5"/>
  <c r="K164" i="5"/>
  <c r="Q164" i="5" s="1"/>
  <c r="O163" i="5"/>
  <c r="K163" i="5"/>
  <c r="R163" i="5" s="1"/>
  <c r="O162" i="5"/>
  <c r="K162" i="5"/>
  <c r="R162" i="5" s="1"/>
  <c r="O158" i="5"/>
  <c r="K158" i="5"/>
  <c r="R158" i="5" s="1"/>
  <c r="S158" i="5" s="1"/>
  <c r="O157" i="5"/>
  <c r="K157" i="5"/>
  <c r="R157" i="5" s="1"/>
  <c r="S157" i="5" s="1"/>
  <c r="O156" i="5"/>
  <c r="K156" i="5"/>
  <c r="R156" i="5" s="1"/>
  <c r="S156" i="5" s="1"/>
  <c r="Q155" i="5"/>
  <c r="O155" i="5"/>
  <c r="N155" i="5"/>
  <c r="K155" i="5"/>
  <c r="R155" i="5" s="1"/>
  <c r="Q154" i="5"/>
  <c r="S154" i="5" s="1"/>
  <c r="O154" i="5"/>
  <c r="K154" i="5"/>
  <c r="O153" i="5"/>
  <c r="K153" i="5"/>
  <c r="N153" i="5" s="1"/>
  <c r="Q152" i="5"/>
  <c r="S152" i="5" s="1"/>
  <c r="O152" i="5"/>
  <c r="N152" i="5"/>
  <c r="K152" i="5"/>
  <c r="R152" i="5" s="1"/>
  <c r="O148" i="5"/>
  <c r="K148" i="5"/>
  <c r="R148" i="5" s="1"/>
  <c r="S148" i="5" s="1"/>
  <c r="O147" i="5"/>
  <c r="K147" i="5"/>
  <c r="R147" i="5" s="1"/>
  <c r="S147" i="5" s="1"/>
  <c r="O146" i="5"/>
  <c r="K146" i="5"/>
  <c r="R146" i="5" s="1"/>
  <c r="S146" i="5" s="1"/>
  <c r="O145" i="5"/>
  <c r="N145" i="5"/>
  <c r="K145" i="5"/>
  <c r="R145" i="5" s="1"/>
  <c r="O144" i="5"/>
  <c r="K144" i="5"/>
  <c r="R144" i="5" s="1"/>
  <c r="O143" i="5"/>
  <c r="K143" i="5"/>
  <c r="N143" i="5" s="1"/>
  <c r="O142" i="5"/>
  <c r="K142" i="5"/>
  <c r="R142" i="5" s="1"/>
  <c r="Q138" i="5"/>
  <c r="S138" i="5" s="1"/>
  <c r="O138" i="5"/>
  <c r="K138" i="5"/>
  <c r="R138" i="5" s="1"/>
  <c r="R137" i="5"/>
  <c r="Q137" i="5"/>
  <c r="S137" i="5" s="1"/>
  <c r="O137" i="5"/>
  <c r="K137" i="5"/>
  <c r="O136" i="5"/>
  <c r="K136" i="5"/>
  <c r="R136" i="5" s="1"/>
  <c r="O135" i="5"/>
  <c r="K135" i="5"/>
  <c r="N135" i="5" s="1"/>
  <c r="O134" i="5"/>
  <c r="K134" i="5"/>
  <c r="R134" i="5" s="1"/>
  <c r="O133" i="5"/>
  <c r="K133" i="5"/>
  <c r="N133" i="5" s="1"/>
  <c r="O132" i="5"/>
  <c r="K132" i="5"/>
  <c r="R132" i="5" s="1"/>
  <c r="Q127" i="5"/>
  <c r="S127" i="5" s="1"/>
  <c r="O127" i="5"/>
  <c r="K127" i="5"/>
  <c r="R127" i="5" s="1"/>
  <c r="R126" i="5"/>
  <c r="Q126" i="5"/>
  <c r="S126" i="5" s="1"/>
  <c r="O126" i="5"/>
  <c r="K126" i="5"/>
  <c r="O125" i="5"/>
  <c r="K125" i="5"/>
  <c r="R125" i="5" s="1"/>
  <c r="O124" i="5"/>
  <c r="K124" i="5"/>
  <c r="N124" i="5" s="1"/>
  <c r="O123" i="5"/>
  <c r="K123" i="5"/>
  <c r="R123" i="5" s="1"/>
  <c r="O122" i="5"/>
  <c r="K122" i="5"/>
  <c r="R122" i="5" s="1"/>
  <c r="Q121" i="5"/>
  <c r="O121" i="5"/>
  <c r="N121" i="5"/>
  <c r="K121" i="5"/>
  <c r="R121" i="5" s="1"/>
  <c r="O116" i="5"/>
  <c r="K116" i="5"/>
  <c r="R116" i="5" s="1"/>
  <c r="S116" i="5" s="1"/>
  <c r="O115" i="5"/>
  <c r="K115" i="5"/>
  <c r="R115" i="5" s="1"/>
  <c r="S115" i="5" s="1"/>
  <c r="O114" i="5"/>
  <c r="K114" i="5"/>
  <c r="R114" i="5" s="1"/>
  <c r="S114" i="5" s="1"/>
  <c r="O113" i="5"/>
  <c r="K113" i="5"/>
  <c r="R113" i="5" s="1"/>
  <c r="S113" i="5" s="1"/>
  <c r="O112" i="5"/>
  <c r="K112" i="5"/>
  <c r="R112" i="5" s="1"/>
  <c r="S112" i="5" s="1"/>
  <c r="O111" i="5"/>
  <c r="K111" i="5"/>
  <c r="N111" i="5" s="1"/>
  <c r="O110" i="5"/>
  <c r="K110" i="5"/>
  <c r="R110" i="5" s="1"/>
  <c r="Q105" i="5"/>
  <c r="O105" i="5"/>
  <c r="N105" i="5"/>
  <c r="K105" i="5"/>
  <c r="R105" i="5" s="1"/>
  <c r="K104" i="5"/>
  <c r="R104" i="5" s="1"/>
  <c r="O103" i="5"/>
  <c r="K103" i="5"/>
  <c r="N103" i="5" s="1"/>
  <c r="O102" i="5"/>
  <c r="K102" i="5"/>
  <c r="R102" i="5" s="1"/>
  <c r="O101" i="5"/>
  <c r="K101" i="5"/>
  <c r="N101" i="5" s="1"/>
  <c r="O100" i="5"/>
  <c r="K100" i="5"/>
  <c r="R100" i="5" s="1"/>
  <c r="O99" i="5"/>
  <c r="K99" i="5"/>
  <c r="N99" i="5" s="1"/>
  <c r="O98" i="5"/>
  <c r="K98" i="5"/>
  <c r="R98" i="5" s="1"/>
  <c r="O97" i="5"/>
  <c r="K97" i="5"/>
  <c r="N97" i="5" s="1"/>
  <c r="O96" i="5"/>
  <c r="K96" i="5"/>
  <c r="R96" i="5" s="1"/>
  <c r="O95" i="5"/>
  <c r="K95" i="5"/>
  <c r="N95" i="5" s="1"/>
  <c r="O94" i="5"/>
  <c r="K94" i="5"/>
  <c r="R94" i="5" s="1"/>
  <c r="Q89" i="5"/>
  <c r="K89" i="5"/>
  <c r="N89" i="5" s="1"/>
  <c r="R88" i="5"/>
  <c r="N88" i="5"/>
  <c r="K88" i="5"/>
  <c r="Q88" i="5" s="1"/>
  <c r="S88" i="5" s="1"/>
  <c r="Q87" i="5"/>
  <c r="O87" i="5"/>
  <c r="N87" i="5"/>
  <c r="K87" i="5"/>
  <c r="R87" i="5" s="1"/>
  <c r="S87" i="5" s="1"/>
  <c r="Q86" i="5"/>
  <c r="O86" i="5"/>
  <c r="N86" i="5"/>
  <c r="K86" i="5"/>
  <c r="R86" i="5" s="1"/>
  <c r="Q85" i="5"/>
  <c r="O85" i="5"/>
  <c r="N85" i="5"/>
  <c r="K85" i="5"/>
  <c r="R85" i="5" s="1"/>
  <c r="S85" i="5" s="1"/>
  <c r="Q84" i="5"/>
  <c r="O84" i="5"/>
  <c r="N84" i="5"/>
  <c r="K84" i="5"/>
  <c r="R84" i="5" s="1"/>
  <c r="Q83" i="5"/>
  <c r="O83" i="5"/>
  <c r="N83" i="5"/>
  <c r="K83" i="5"/>
  <c r="R83" i="5" s="1"/>
  <c r="S83" i="5" s="1"/>
  <c r="Q82" i="5"/>
  <c r="O82" i="5"/>
  <c r="N82" i="5"/>
  <c r="K82" i="5"/>
  <c r="R82" i="5" s="1"/>
  <c r="Q81" i="5"/>
  <c r="O81" i="5"/>
  <c r="N81" i="5"/>
  <c r="K81" i="5"/>
  <c r="R81" i="5" s="1"/>
  <c r="S81" i="5" s="1"/>
  <c r="O76" i="5"/>
  <c r="K76" i="5"/>
  <c r="R76" i="5" s="1"/>
  <c r="O75" i="5"/>
  <c r="K75" i="5"/>
  <c r="N75" i="5" s="1"/>
  <c r="O74" i="5"/>
  <c r="K74" i="5"/>
  <c r="R74" i="5" s="1"/>
  <c r="R73" i="5"/>
  <c r="N73" i="5"/>
  <c r="K73" i="5"/>
  <c r="Q73" i="5" s="1"/>
  <c r="S73" i="5" s="1"/>
  <c r="Q72" i="5"/>
  <c r="K72" i="5"/>
  <c r="N72" i="5" s="1"/>
  <c r="O71" i="5"/>
  <c r="K71" i="5"/>
  <c r="R71" i="5" s="1"/>
  <c r="O70" i="5"/>
  <c r="K70" i="5"/>
  <c r="N70" i="5" s="1"/>
  <c r="R69" i="5"/>
  <c r="N69" i="5"/>
  <c r="K69" i="5"/>
  <c r="Q69" i="5" s="1"/>
  <c r="S69" i="5" s="1"/>
  <c r="K68" i="5"/>
  <c r="R68" i="5" s="1"/>
  <c r="Q64" i="5"/>
  <c r="S64" i="5" s="1"/>
  <c r="O64" i="5"/>
  <c r="N64" i="5"/>
  <c r="K64" i="5"/>
  <c r="R64" i="5" s="1"/>
  <c r="Q63" i="5"/>
  <c r="O63" i="5"/>
  <c r="N63" i="5"/>
  <c r="K63" i="5"/>
  <c r="R63" i="5" s="1"/>
  <c r="S63" i="5" s="1"/>
  <c r="Q62" i="5"/>
  <c r="O62" i="5"/>
  <c r="N62" i="5"/>
  <c r="K62" i="5"/>
  <c r="R62" i="5" s="1"/>
  <c r="Q61" i="5"/>
  <c r="S61" i="5" s="1"/>
  <c r="O61" i="5"/>
  <c r="N61" i="5"/>
  <c r="K61" i="5"/>
  <c r="R61" i="5" s="1"/>
  <c r="Q60" i="5"/>
  <c r="O60" i="5"/>
  <c r="N60" i="5"/>
  <c r="K60" i="5"/>
  <c r="R60" i="5" s="1"/>
  <c r="S60" i="5" s="1"/>
  <c r="Q59" i="5"/>
  <c r="S59" i="5" s="1"/>
  <c r="O59" i="5"/>
  <c r="N59" i="5"/>
  <c r="K59" i="5"/>
  <c r="R59" i="5" s="1"/>
  <c r="Q58" i="5"/>
  <c r="O58" i="5"/>
  <c r="N58" i="5"/>
  <c r="K58" i="5"/>
  <c r="R58" i="5" s="1"/>
  <c r="S58" i="5" s="1"/>
  <c r="Q57" i="5"/>
  <c r="S57" i="5" s="1"/>
  <c r="O57" i="5"/>
  <c r="N57" i="5"/>
  <c r="K57" i="5"/>
  <c r="R57" i="5" s="1"/>
  <c r="Q56" i="5"/>
  <c r="O56" i="5"/>
  <c r="N56" i="5"/>
  <c r="K56" i="5"/>
  <c r="R56" i="5" s="1"/>
  <c r="S56" i="5" s="1"/>
  <c r="R51" i="5"/>
  <c r="O51" i="5"/>
  <c r="K51" i="5"/>
  <c r="Q50" i="5"/>
  <c r="O50" i="5"/>
  <c r="N50" i="5"/>
  <c r="K50" i="5"/>
  <c r="R50" i="5" s="1"/>
  <c r="Q49" i="5"/>
  <c r="O49" i="5"/>
  <c r="N49" i="5"/>
  <c r="K49" i="5"/>
  <c r="R49" i="5" s="1"/>
  <c r="S49" i="5" s="1"/>
  <c r="Q48" i="5"/>
  <c r="O48" i="5"/>
  <c r="N48" i="5"/>
  <c r="K48" i="5"/>
  <c r="R48" i="5" s="1"/>
  <c r="Q47" i="5"/>
  <c r="O47" i="5"/>
  <c r="N47" i="5"/>
  <c r="K47" i="5"/>
  <c r="R47" i="5" s="1"/>
  <c r="S47" i="5" s="1"/>
  <c r="Q46" i="5"/>
  <c r="O46" i="5"/>
  <c r="N46" i="5"/>
  <c r="K46" i="5"/>
  <c r="R46" i="5" s="1"/>
  <c r="Q45" i="5"/>
  <c r="O45" i="5"/>
  <c r="N45" i="5"/>
  <c r="K45" i="5"/>
  <c r="R45" i="5" s="1"/>
  <c r="S45" i="5" s="1"/>
  <c r="Q44" i="5"/>
  <c r="O44" i="5"/>
  <c r="N44" i="5"/>
  <c r="K44" i="5"/>
  <c r="R44" i="5" s="1"/>
  <c r="Q43" i="5"/>
  <c r="O43" i="5"/>
  <c r="N43" i="5"/>
  <c r="K43" i="5"/>
  <c r="R43" i="5" s="1"/>
  <c r="S43" i="5" s="1"/>
  <c r="R42" i="5"/>
  <c r="Q42" i="5"/>
  <c r="S42" i="5" s="1"/>
  <c r="O42" i="5"/>
  <c r="N42" i="5"/>
  <c r="Q38" i="5"/>
  <c r="O38" i="5"/>
  <c r="N38" i="5"/>
  <c r="K38" i="5"/>
  <c r="R38" i="5" s="1"/>
  <c r="S38" i="5" s="1"/>
  <c r="Q37" i="5"/>
  <c r="O37" i="5"/>
  <c r="N37" i="5"/>
  <c r="K37" i="5"/>
  <c r="R37" i="5" s="1"/>
  <c r="Q36" i="5"/>
  <c r="O36" i="5"/>
  <c r="N36" i="5"/>
  <c r="K36" i="5"/>
  <c r="R36" i="5" s="1"/>
  <c r="S36" i="5" s="1"/>
  <c r="Q35" i="5"/>
  <c r="O35" i="5"/>
  <c r="N35" i="5"/>
  <c r="K35" i="5"/>
  <c r="R35" i="5" s="1"/>
  <c r="Q34" i="5"/>
  <c r="O34" i="5"/>
  <c r="N34" i="5"/>
  <c r="K34" i="5"/>
  <c r="R34" i="5" s="1"/>
  <c r="S34" i="5" s="1"/>
  <c r="Q33" i="5"/>
  <c r="O33" i="5"/>
  <c r="N33" i="5"/>
  <c r="K33" i="5"/>
  <c r="R33" i="5" s="1"/>
  <c r="Q32" i="5"/>
  <c r="O32" i="5"/>
  <c r="N32" i="5"/>
  <c r="K32" i="5"/>
  <c r="R32" i="5" s="1"/>
  <c r="S32" i="5" s="1"/>
  <c r="Q31" i="5"/>
  <c r="O31" i="5"/>
  <c r="N31" i="5"/>
  <c r="K31" i="5"/>
  <c r="R31" i="5" s="1"/>
  <c r="S30" i="5"/>
  <c r="R30" i="5"/>
  <c r="Q30" i="5"/>
  <c r="O30" i="5"/>
  <c r="N30" i="5"/>
  <c r="O29" i="5"/>
  <c r="K29" i="5"/>
  <c r="N29" i="5" s="1"/>
  <c r="Q24" i="5"/>
  <c r="O24" i="5"/>
  <c r="N24" i="5"/>
  <c r="K24" i="5"/>
  <c r="R24" i="5" s="1"/>
  <c r="S24" i="5" s="1"/>
  <c r="Q23" i="5"/>
  <c r="S23" i="5" s="1"/>
  <c r="O23" i="5"/>
  <c r="N23" i="5"/>
  <c r="K23" i="5"/>
  <c r="R23" i="5" s="1"/>
  <c r="Q22" i="5"/>
  <c r="O22" i="5"/>
  <c r="N22" i="5"/>
  <c r="K22" i="5"/>
  <c r="R22" i="5" s="1"/>
  <c r="S22" i="5" s="1"/>
  <c r="Q21" i="5"/>
  <c r="S21" i="5" s="1"/>
  <c r="O21" i="5"/>
  <c r="N21" i="5"/>
  <c r="K21" i="5"/>
  <c r="R21" i="5" s="1"/>
  <c r="Q20" i="5"/>
  <c r="O20" i="5"/>
  <c r="N20" i="5"/>
  <c r="K20" i="5"/>
  <c r="R20" i="5" s="1"/>
  <c r="S20" i="5" s="1"/>
  <c r="Q19" i="5"/>
  <c r="O19" i="5"/>
  <c r="N19" i="5"/>
  <c r="K19" i="5"/>
  <c r="R19" i="5" s="1"/>
  <c r="S18" i="5"/>
  <c r="R18" i="5"/>
  <c r="Q18" i="5"/>
  <c r="O18" i="5"/>
  <c r="N18" i="5"/>
  <c r="R17" i="5"/>
  <c r="Q17" i="5"/>
  <c r="S17" i="5" s="1"/>
  <c r="O17" i="5"/>
  <c r="N17" i="5"/>
  <c r="Q16" i="5"/>
  <c r="S16" i="5" s="1"/>
  <c r="O16" i="5"/>
  <c r="N16" i="5"/>
  <c r="K16" i="5"/>
  <c r="R16" i="5" s="1"/>
  <c r="Q15" i="5"/>
  <c r="O15" i="5"/>
  <c r="N15" i="5"/>
  <c r="K15" i="5"/>
  <c r="R15" i="5" s="1"/>
  <c r="S15" i="5" s="1"/>
  <c r="R11" i="5"/>
  <c r="O11" i="5"/>
  <c r="K11" i="5"/>
  <c r="O10" i="5"/>
  <c r="K10" i="5"/>
  <c r="O9" i="5"/>
  <c r="K9" i="5"/>
  <c r="R8" i="5"/>
  <c r="O8" i="5"/>
  <c r="K8" i="5"/>
  <c r="R7" i="5"/>
  <c r="O7" i="5"/>
  <c r="K7" i="5"/>
  <c r="O6" i="5"/>
  <c r="K6" i="5"/>
  <c r="O5" i="5"/>
  <c r="K5" i="5"/>
  <c r="R4" i="5"/>
  <c r="O4" i="5"/>
  <c r="K4" i="5"/>
  <c r="R3" i="5"/>
  <c r="Q3" i="5"/>
  <c r="N3" i="5"/>
  <c r="O2" i="5"/>
  <c r="K2" i="5"/>
  <c r="O161" i="21"/>
  <c r="K161" i="21"/>
  <c r="R161" i="21" s="1"/>
  <c r="O158" i="21"/>
  <c r="K158" i="21"/>
  <c r="R158" i="21" s="1"/>
  <c r="Q155" i="21"/>
  <c r="O155" i="21"/>
  <c r="N155" i="21"/>
  <c r="K155" i="21"/>
  <c r="R155" i="21" s="1"/>
  <c r="S155" i="21" s="1"/>
  <c r="O154" i="21"/>
  <c r="K154" i="21"/>
  <c r="Q154" i="21" s="1"/>
  <c r="S154" i="21" s="1"/>
  <c r="Q153" i="21"/>
  <c r="O153" i="21"/>
  <c r="N153" i="21"/>
  <c r="K153" i="21"/>
  <c r="R153" i="21" s="1"/>
  <c r="S153" i="21" s="1"/>
  <c r="Q152" i="21"/>
  <c r="S152" i="21" s="1"/>
  <c r="S156" i="21" s="1"/>
  <c r="O152" i="21"/>
  <c r="N152" i="21"/>
  <c r="K152" i="21"/>
  <c r="R152" i="21" s="1"/>
  <c r="R149" i="21"/>
  <c r="O149" i="21"/>
  <c r="K149" i="21"/>
  <c r="R148" i="21"/>
  <c r="O148" i="21"/>
  <c r="K148" i="21"/>
  <c r="O147" i="21"/>
  <c r="K147" i="21"/>
  <c r="Q147" i="21" s="1"/>
  <c r="S147" i="21" s="1"/>
  <c r="O146" i="21"/>
  <c r="K146" i="21"/>
  <c r="Q143" i="21"/>
  <c r="S143" i="21" s="1"/>
  <c r="O143" i="21"/>
  <c r="N143" i="21"/>
  <c r="K143" i="21"/>
  <c r="R143" i="21" s="1"/>
  <c r="Q142" i="21"/>
  <c r="O142" i="21"/>
  <c r="N142" i="21"/>
  <c r="K142" i="21"/>
  <c r="R142" i="21" s="1"/>
  <c r="S142" i="21" s="1"/>
  <c r="Q141" i="21"/>
  <c r="S141" i="21" s="1"/>
  <c r="O141" i="21"/>
  <c r="N141" i="21"/>
  <c r="K141" i="21"/>
  <c r="R141" i="21" s="1"/>
  <c r="Q140" i="21"/>
  <c r="O140" i="21"/>
  <c r="N140" i="21"/>
  <c r="K140" i="21"/>
  <c r="R140" i="21" s="1"/>
  <c r="S140" i="21" s="1"/>
  <c r="O136" i="21"/>
  <c r="K136" i="21"/>
  <c r="R135" i="21"/>
  <c r="O135" i="21"/>
  <c r="K135" i="21"/>
  <c r="R134" i="21"/>
  <c r="O134" i="21"/>
  <c r="K134" i="21"/>
  <c r="Q134" i="21" s="1"/>
  <c r="Q133" i="21"/>
  <c r="S133" i="21" s="1"/>
  <c r="O133" i="21"/>
  <c r="N133" i="21"/>
  <c r="K133" i="21"/>
  <c r="R133" i="21" s="1"/>
  <c r="R129" i="21"/>
  <c r="O129" i="21"/>
  <c r="K129" i="21"/>
  <c r="R128" i="21"/>
  <c r="O128" i="21"/>
  <c r="K128" i="21"/>
  <c r="O127" i="21"/>
  <c r="K127" i="21"/>
  <c r="O126" i="21"/>
  <c r="K126" i="21"/>
  <c r="Q123" i="21"/>
  <c r="S123" i="21" s="1"/>
  <c r="O123" i="21"/>
  <c r="N123" i="21"/>
  <c r="K123" i="21"/>
  <c r="R123" i="21" s="1"/>
  <c r="R122" i="21"/>
  <c r="Q122" i="21"/>
  <c r="S122" i="21" s="1"/>
  <c r="O122" i="21"/>
  <c r="N122" i="21"/>
  <c r="Q119" i="21"/>
  <c r="S119" i="21" s="1"/>
  <c r="O119" i="21"/>
  <c r="N119" i="21"/>
  <c r="K119" i="21"/>
  <c r="R119" i="21" s="1"/>
  <c r="S118" i="21"/>
  <c r="R118" i="21"/>
  <c r="Q118" i="21"/>
  <c r="O118" i="21"/>
  <c r="N118" i="21"/>
  <c r="S115" i="21"/>
  <c r="R115" i="21"/>
  <c r="Q115" i="21"/>
  <c r="O115" i="21"/>
  <c r="N115" i="21"/>
  <c r="R114" i="21"/>
  <c r="Q114" i="21"/>
  <c r="O114" i="21"/>
  <c r="N114" i="21"/>
  <c r="O111" i="21"/>
  <c r="K111" i="21"/>
  <c r="R110" i="21"/>
  <c r="Q110" i="21"/>
  <c r="N110" i="21"/>
  <c r="R108" i="21"/>
  <c r="O108" i="21"/>
  <c r="K108" i="21"/>
  <c r="R107" i="21"/>
  <c r="O107" i="21"/>
  <c r="K107" i="21"/>
  <c r="O106" i="21"/>
  <c r="K106" i="21"/>
  <c r="O105" i="21"/>
  <c r="K105" i="21"/>
  <c r="R104" i="21"/>
  <c r="O104" i="21"/>
  <c r="K104" i="21"/>
  <c r="R103" i="21"/>
  <c r="O103" i="21"/>
  <c r="K103" i="21"/>
  <c r="O102" i="21"/>
  <c r="K102" i="21"/>
  <c r="O101" i="21"/>
  <c r="K101" i="21"/>
  <c r="R100" i="21"/>
  <c r="O100" i="21"/>
  <c r="K100" i="21"/>
  <c r="R99" i="21"/>
  <c r="O99" i="21"/>
  <c r="K99" i="21"/>
  <c r="O98" i="21"/>
  <c r="K98" i="21"/>
  <c r="O96" i="21"/>
  <c r="K96" i="21"/>
  <c r="R95" i="21"/>
  <c r="O95" i="21"/>
  <c r="K95" i="21"/>
  <c r="R94" i="21"/>
  <c r="O94" i="21"/>
  <c r="K94" i="21"/>
  <c r="O93" i="21"/>
  <c r="K93" i="21"/>
  <c r="O92" i="21"/>
  <c r="K92" i="21"/>
  <c r="O91" i="21"/>
  <c r="K91" i="21"/>
  <c r="Q91" i="21" s="1"/>
  <c r="O90" i="21"/>
  <c r="K90" i="21"/>
  <c r="R90" i="21" s="1"/>
  <c r="O89" i="21"/>
  <c r="K89" i="21"/>
  <c r="N89" i="21" s="1"/>
  <c r="O88" i="21"/>
  <c r="K88" i="21"/>
  <c r="R88" i="21" s="1"/>
  <c r="O87" i="21"/>
  <c r="K87" i="21"/>
  <c r="N87" i="21" s="1"/>
  <c r="O86" i="21"/>
  <c r="K86" i="21"/>
  <c r="R86" i="21" s="1"/>
  <c r="O85" i="21"/>
  <c r="K85" i="21"/>
  <c r="N85" i="21" s="1"/>
  <c r="O84" i="21"/>
  <c r="K84" i="21"/>
  <c r="R84" i="21" s="1"/>
  <c r="O83" i="21"/>
  <c r="K83" i="21"/>
  <c r="N83" i="21" s="1"/>
  <c r="O82" i="21"/>
  <c r="K82" i="21"/>
  <c r="R82" i="21" s="1"/>
  <c r="O81" i="21"/>
  <c r="K81" i="21"/>
  <c r="N81" i="21" s="1"/>
  <c r="R80" i="21"/>
  <c r="O80" i="21"/>
  <c r="K80" i="21"/>
  <c r="Q80" i="21" s="1"/>
  <c r="S80" i="21" s="1"/>
  <c r="Q79" i="21"/>
  <c r="S79" i="21" s="1"/>
  <c r="O79" i="21"/>
  <c r="K79" i="21"/>
  <c r="R79" i="21" s="1"/>
  <c r="R78" i="21"/>
  <c r="Q78" i="21"/>
  <c r="S78" i="21" s="1"/>
  <c r="O78" i="21"/>
  <c r="K78" i="21"/>
  <c r="O77" i="21"/>
  <c r="K77" i="21"/>
  <c r="Q77" i="21" s="1"/>
  <c r="R76" i="21"/>
  <c r="O76" i="21"/>
  <c r="K76" i="21"/>
  <c r="Q76" i="21" s="1"/>
  <c r="S76" i="21" s="1"/>
  <c r="Q75" i="21"/>
  <c r="S75" i="21" s="1"/>
  <c r="O75" i="21"/>
  <c r="K75" i="21"/>
  <c r="R75" i="21" s="1"/>
  <c r="O73" i="21"/>
  <c r="K73" i="21"/>
  <c r="N73" i="21" s="1"/>
  <c r="O72" i="21"/>
  <c r="K72" i="21"/>
  <c r="R72" i="21" s="1"/>
  <c r="O71" i="21"/>
  <c r="K71" i="21"/>
  <c r="N71" i="21" s="1"/>
  <c r="O70" i="21"/>
  <c r="K70" i="21"/>
  <c r="R70" i="21" s="1"/>
  <c r="O69" i="21"/>
  <c r="K69" i="21"/>
  <c r="N69" i="21" s="1"/>
  <c r="O68" i="21"/>
  <c r="K68" i="21"/>
  <c r="R68" i="21" s="1"/>
  <c r="O66" i="21"/>
  <c r="K66" i="21"/>
  <c r="N66" i="21" s="1"/>
  <c r="O65" i="21"/>
  <c r="K65" i="21"/>
  <c r="R65" i="21" s="1"/>
  <c r="R64" i="21"/>
  <c r="Q64" i="21"/>
  <c r="S64" i="21" s="1"/>
  <c r="N64" i="21"/>
  <c r="K64" i="21"/>
  <c r="Q62" i="21"/>
  <c r="O62" i="21"/>
  <c r="N62" i="21"/>
  <c r="K62" i="21"/>
  <c r="R62" i="21" s="1"/>
  <c r="S62" i="21" s="1"/>
  <c r="Q61" i="21"/>
  <c r="K61" i="21"/>
  <c r="R61" i="21" s="1"/>
  <c r="R59" i="21"/>
  <c r="Q59" i="21"/>
  <c r="S59" i="21" s="1"/>
  <c r="N59" i="21"/>
  <c r="K59" i="21"/>
  <c r="Q58" i="21"/>
  <c r="O58" i="21"/>
  <c r="N58" i="21"/>
  <c r="K58" i="21"/>
  <c r="R58" i="21" s="1"/>
  <c r="S58" i="21" s="1"/>
  <c r="Q56" i="21"/>
  <c r="O56" i="21"/>
  <c r="N56" i="21"/>
  <c r="K56" i="21"/>
  <c r="R56" i="21" s="1"/>
  <c r="Q55" i="21"/>
  <c r="O55" i="21"/>
  <c r="N55" i="21"/>
  <c r="K55" i="21"/>
  <c r="R55" i="21" s="1"/>
  <c r="S55" i="21" s="1"/>
  <c r="Q54" i="21"/>
  <c r="O54" i="21"/>
  <c r="N54" i="21"/>
  <c r="K54" i="21"/>
  <c r="R54" i="21" s="1"/>
  <c r="K53" i="21"/>
  <c r="N53" i="21" s="1"/>
  <c r="O51" i="21"/>
  <c r="K51" i="21"/>
  <c r="R51" i="21" s="1"/>
  <c r="O50" i="21"/>
  <c r="K50" i="21"/>
  <c r="N50" i="21" s="1"/>
  <c r="O49" i="21"/>
  <c r="K49" i="21"/>
  <c r="Q49" i="21" s="1"/>
  <c r="O48" i="21"/>
  <c r="K48" i="21"/>
  <c r="N48" i="21" s="1"/>
  <c r="O47" i="21"/>
  <c r="K47" i="21"/>
  <c r="Q47" i="21" s="1"/>
  <c r="O46" i="21"/>
  <c r="K46" i="21"/>
  <c r="N46" i="21" s="1"/>
  <c r="O45" i="21"/>
  <c r="K45" i="21"/>
  <c r="Q45" i="21" s="1"/>
  <c r="O44" i="21"/>
  <c r="K44" i="21"/>
  <c r="N44" i="21" s="1"/>
  <c r="O43" i="21"/>
  <c r="K43" i="21"/>
  <c r="R43" i="21" s="1"/>
  <c r="O42" i="21"/>
  <c r="K42" i="21"/>
  <c r="N42" i="21" s="1"/>
  <c r="O41" i="21"/>
  <c r="K41" i="21"/>
  <c r="Q41" i="21" s="1"/>
  <c r="O40" i="21"/>
  <c r="K40" i="21"/>
  <c r="N40" i="21" s="1"/>
  <c r="O38" i="21"/>
  <c r="K38" i="21"/>
  <c r="Q38" i="21" s="1"/>
  <c r="O37" i="21"/>
  <c r="K37" i="21"/>
  <c r="N37" i="21" s="1"/>
  <c r="O36" i="21"/>
  <c r="K36" i="21"/>
  <c r="Q36" i="21" s="1"/>
  <c r="O35" i="21"/>
  <c r="K35" i="21"/>
  <c r="N35" i="21" s="1"/>
  <c r="O34" i="21"/>
  <c r="K34" i="21"/>
  <c r="R34" i="21" s="1"/>
  <c r="O33" i="21"/>
  <c r="K33" i="21"/>
  <c r="N33" i="21" s="1"/>
  <c r="O32" i="21"/>
  <c r="K32" i="21"/>
  <c r="Q32" i="21" s="1"/>
  <c r="O31" i="21"/>
  <c r="K31" i="21"/>
  <c r="N31" i="21" s="1"/>
  <c r="R30" i="21"/>
  <c r="N30" i="21"/>
  <c r="K30" i="21"/>
  <c r="Q30" i="21" s="1"/>
  <c r="S30" i="21" s="1"/>
  <c r="Q29" i="21"/>
  <c r="K29" i="21"/>
  <c r="R29" i="21" s="1"/>
  <c r="O27" i="21"/>
  <c r="K27" i="21"/>
  <c r="N27" i="21" s="1"/>
  <c r="O26" i="21"/>
  <c r="K26" i="21"/>
  <c r="R26" i="21" s="1"/>
  <c r="O25" i="21"/>
  <c r="K25" i="21"/>
  <c r="N25" i="21" s="1"/>
  <c r="O24" i="21"/>
  <c r="K24" i="21"/>
  <c r="Q24" i="21" s="1"/>
  <c r="O23" i="21"/>
  <c r="K23" i="21"/>
  <c r="N23" i="21" s="1"/>
  <c r="O22" i="21"/>
  <c r="K22" i="21"/>
  <c r="R22" i="21" s="1"/>
  <c r="O21" i="21"/>
  <c r="K21" i="21"/>
  <c r="N21" i="21" s="1"/>
  <c r="O20" i="21"/>
  <c r="K20" i="21"/>
  <c r="Q20" i="21" s="1"/>
  <c r="O19" i="21"/>
  <c r="K19" i="21"/>
  <c r="N19" i="21" s="1"/>
  <c r="O18" i="21"/>
  <c r="K18" i="21"/>
  <c r="Q18" i="21" s="1"/>
  <c r="O16" i="21"/>
  <c r="K16" i="21"/>
  <c r="N16" i="21" s="1"/>
  <c r="O15" i="21"/>
  <c r="K15" i="21"/>
  <c r="R15" i="21" s="1"/>
  <c r="O14" i="21"/>
  <c r="K14" i="21"/>
  <c r="N14" i="21" s="1"/>
  <c r="O13" i="21"/>
  <c r="K13" i="21"/>
  <c r="Q13" i="21" s="1"/>
  <c r="O12" i="21"/>
  <c r="K12" i="21"/>
  <c r="N12" i="21" s="1"/>
  <c r="O10" i="21"/>
  <c r="K10" i="21"/>
  <c r="Q10" i="21" s="1"/>
  <c r="R9" i="21"/>
  <c r="N9" i="21"/>
  <c r="K9" i="21"/>
  <c r="Q9" i="21" s="1"/>
  <c r="S9" i="21" s="1"/>
  <c r="Q8" i="21"/>
  <c r="O8" i="21"/>
  <c r="N8" i="21"/>
  <c r="K8" i="21"/>
  <c r="R8" i="21" s="1"/>
  <c r="S8" i="21" s="1"/>
  <c r="Q7" i="21"/>
  <c r="S7" i="21" s="1"/>
  <c r="O7" i="21"/>
  <c r="N7" i="21"/>
  <c r="K7" i="21"/>
  <c r="R7" i="21" s="1"/>
  <c r="Q6" i="21"/>
  <c r="O6" i="21"/>
  <c r="N6" i="21"/>
  <c r="K6" i="21"/>
  <c r="R6" i="21" s="1"/>
  <c r="S6" i="21" s="1"/>
  <c r="Q4" i="21"/>
  <c r="S4" i="21" s="1"/>
  <c r="K4" i="21"/>
  <c r="R4" i="21" s="1"/>
  <c r="O3" i="21"/>
  <c r="K3" i="21"/>
  <c r="N3" i="21" s="1"/>
  <c r="O2" i="21"/>
  <c r="K2" i="21"/>
  <c r="Q2" i="21" s="1"/>
  <c r="S10" i="21" l="1"/>
  <c r="S29" i="21"/>
  <c r="S54" i="21"/>
  <c r="S56" i="21"/>
  <c r="S124" i="21"/>
  <c r="S144" i="21"/>
  <c r="S36" i="21"/>
  <c r="S41" i="21"/>
  <c r="S47" i="21"/>
  <c r="S61" i="21"/>
  <c r="R2" i="21"/>
  <c r="S2" i="21" s="1"/>
  <c r="R10" i="21"/>
  <c r="R13" i="21"/>
  <c r="S13" i="21" s="1"/>
  <c r="R18" i="21"/>
  <c r="S18" i="21" s="1"/>
  <c r="R20" i="21"/>
  <c r="S20" i="21" s="1"/>
  <c r="R24" i="21"/>
  <c r="S24" i="21" s="1"/>
  <c r="R32" i="21"/>
  <c r="S32" i="21" s="1"/>
  <c r="R36" i="21"/>
  <c r="R38" i="21"/>
  <c r="S38" i="21" s="1"/>
  <c r="R41" i="21"/>
  <c r="R45" i="21"/>
  <c r="S45" i="21" s="1"/>
  <c r="R47" i="21"/>
  <c r="R49" i="21"/>
  <c r="S49" i="21" s="1"/>
  <c r="Q53" i="21"/>
  <c r="N2" i="21"/>
  <c r="Q3" i="21"/>
  <c r="N4" i="21"/>
  <c r="N10" i="21"/>
  <c r="Q12" i="21"/>
  <c r="N13" i="21"/>
  <c r="Q14" i="21"/>
  <c r="N15" i="21"/>
  <c r="Q16" i="21"/>
  <c r="N18" i="21"/>
  <c r="Q19" i="21"/>
  <c r="N20" i="21"/>
  <c r="Q21" i="21"/>
  <c r="N22" i="21"/>
  <c r="Q23" i="21"/>
  <c r="N24" i="21"/>
  <c r="Q25" i="21"/>
  <c r="N26" i="21"/>
  <c r="Q27" i="21"/>
  <c r="N29" i="21"/>
  <c r="Q31" i="21"/>
  <c r="N32" i="21"/>
  <c r="Q33" i="21"/>
  <c r="N34" i="21"/>
  <c r="Q35" i="21"/>
  <c r="N36" i="21"/>
  <c r="Q37" i="21"/>
  <c r="N38" i="21"/>
  <c r="Q40" i="21"/>
  <c r="N41" i="21"/>
  <c r="Q42" i="21"/>
  <c r="N43" i="21"/>
  <c r="Q44" i="21"/>
  <c r="N45" i="21"/>
  <c r="Q46" i="21"/>
  <c r="N47" i="21"/>
  <c r="Q48" i="21"/>
  <c r="N49" i="21"/>
  <c r="Q50" i="21"/>
  <c r="N51" i="21"/>
  <c r="R53" i="21"/>
  <c r="N61" i="21"/>
  <c r="N65" i="21"/>
  <c r="Q66" i="21"/>
  <c r="N68" i="21"/>
  <c r="Q69" i="21"/>
  <c r="N70" i="21"/>
  <c r="Q71" i="21"/>
  <c r="N72" i="21"/>
  <c r="Q73" i="21"/>
  <c r="R77" i="21"/>
  <c r="S77" i="21" s="1"/>
  <c r="Q81" i="21"/>
  <c r="N82" i="21"/>
  <c r="Q83" i="21"/>
  <c r="N84" i="21"/>
  <c r="Q85" i="21"/>
  <c r="N86" i="21"/>
  <c r="Q87" i="21"/>
  <c r="N88" i="21"/>
  <c r="Q89" i="21"/>
  <c r="N90" i="21"/>
  <c r="R91" i="21"/>
  <c r="Q93" i="21"/>
  <c r="N93" i="21"/>
  <c r="Q98" i="21"/>
  <c r="N98" i="21"/>
  <c r="Q102" i="21"/>
  <c r="N102" i="21"/>
  <c r="Q106" i="21"/>
  <c r="N106" i="21"/>
  <c r="N111" i="21"/>
  <c r="Q111" i="21"/>
  <c r="N127" i="21"/>
  <c r="Q127" i="21"/>
  <c r="Q2" i="5"/>
  <c r="N2" i="5"/>
  <c r="S3" i="5"/>
  <c r="N6" i="5"/>
  <c r="Q6" i="5"/>
  <c r="N10" i="5"/>
  <c r="Q10" i="5"/>
  <c r="S19" i="5"/>
  <c r="S26" i="5" s="1"/>
  <c r="S31" i="5"/>
  <c r="S33" i="5"/>
  <c r="S35" i="5"/>
  <c r="S37" i="5"/>
  <c r="S44" i="5"/>
  <c r="S46" i="5"/>
  <c r="S48" i="5"/>
  <c r="R19" i="21"/>
  <c r="R44" i="21"/>
  <c r="R81" i="21"/>
  <c r="R83" i="21"/>
  <c r="R85" i="21"/>
  <c r="R87" i="21"/>
  <c r="R89" i="21"/>
  <c r="S91" i="21"/>
  <c r="N92" i="21"/>
  <c r="Q92" i="21"/>
  <c r="N96" i="21"/>
  <c r="Q96" i="21"/>
  <c r="N101" i="21"/>
  <c r="Q101" i="21"/>
  <c r="N105" i="21"/>
  <c r="Q105" i="21"/>
  <c r="S120" i="21"/>
  <c r="Q126" i="21"/>
  <c r="N126" i="21"/>
  <c r="N136" i="21"/>
  <c r="Q136" i="21"/>
  <c r="N146" i="21"/>
  <c r="Q146" i="21"/>
  <c r="Q5" i="5"/>
  <c r="N5" i="5"/>
  <c r="Q9" i="5"/>
  <c r="N9" i="5"/>
  <c r="R3" i="21"/>
  <c r="R12" i="21"/>
  <c r="R14" i="21"/>
  <c r="R16" i="21"/>
  <c r="R21" i="21"/>
  <c r="R23" i="21"/>
  <c r="R25" i="21"/>
  <c r="R27" i="21"/>
  <c r="R31" i="21"/>
  <c r="R33" i="21"/>
  <c r="R35" i="21"/>
  <c r="R37" i="21"/>
  <c r="R40" i="21"/>
  <c r="R42" i="21"/>
  <c r="R46" i="21"/>
  <c r="R48" i="21"/>
  <c r="R50" i="21"/>
  <c r="R66" i="21"/>
  <c r="R69" i="21"/>
  <c r="R71" i="21"/>
  <c r="R73" i="21"/>
  <c r="Q15" i="21"/>
  <c r="S15" i="21" s="1"/>
  <c r="Q22" i="21"/>
  <c r="S22" i="21" s="1"/>
  <c r="Q26" i="21"/>
  <c r="S26" i="21" s="1"/>
  <c r="Q34" i="21"/>
  <c r="S34" i="21" s="1"/>
  <c r="Q43" i="21"/>
  <c r="S43" i="21" s="1"/>
  <c r="Q51" i="21"/>
  <c r="S51" i="21" s="1"/>
  <c r="Q65" i="21"/>
  <c r="S65" i="21" s="1"/>
  <c r="Q68" i="21"/>
  <c r="S68" i="21" s="1"/>
  <c r="Q70" i="21"/>
  <c r="S70" i="21" s="1"/>
  <c r="Q72" i="21"/>
  <c r="S72" i="21" s="1"/>
  <c r="Q82" i="21"/>
  <c r="S82" i="21" s="1"/>
  <c r="Q84" i="21"/>
  <c r="S84" i="21" s="1"/>
  <c r="Q86" i="21"/>
  <c r="S86" i="21" s="1"/>
  <c r="Q88" i="21"/>
  <c r="S88" i="21" s="1"/>
  <c r="Q90" i="21"/>
  <c r="S90" i="21" s="1"/>
  <c r="N91" i="21"/>
  <c r="R93" i="21"/>
  <c r="Q95" i="21"/>
  <c r="S95" i="21" s="1"/>
  <c r="N95" i="21"/>
  <c r="R98" i="21"/>
  <c r="Q100" i="21"/>
  <c r="S100" i="21" s="1"/>
  <c r="N100" i="21"/>
  <c r="R102" i="21"/>
  <c r="Q104" i="21"/>
  <c r="S104" i="21" s="1"/>
  <c r="N104" i="21"/>
  <c r="R106" i="21"/>
  <c r="Q108" i="21"/>
  <c r="S108" i="21" s="1"/>
  <c r="N108" i="21"/>
  <c r="S110" i="21"/>
  <c r="R111" i="21"/>
  <c r="S114" i="21"/>
  <c r="R127" i="21"/>
  <c r="N129" i="21"/>
  <c r="Q129" i="21"/>
  <c r="S129" i="21" s="1"/>
  <c r="Q135" i="21"/>
  <c r="S135" i="21" s="1"/>
  <c r="N135" i="21"/>
  <c r="N149" i="21"/>
  <c r="Q149" i="21"/>
  <c r="S149" i="21" s="1"/>
  <c r="Q158" i="21"/>
  <c r="S158" i="21" s="1"/>
  <c r="S159" i="21" s="1"/>
  <c r="Q161" i="21"/>
  <c r="S161" i="21" s="1"/>
  <c r="S162" i="21" s="1"/>
  <c r="R2" i="5"/>
  <c r="N4" i="5"/>
  <c r="Q4" i="5"/>
  <c r="S4" i="5" s="1"/>
  <c r="R6" i="5"/>
  <c r="N8" i="5"/>
  <c r="Q8" i="5"/>
  <c r="S8" i="5" s="1"/>
  <c r="R10" i="5"/>
  <c r="R92" i="21"/>
  <c r="N94" i="21"/>
  <c r="Q94" i="21"/>
  <c r="S94" i="21" s="1"/>
  <c r="R96" i="21"/>
  <c r="N99" i="21"/>
  <c r="Q99" i="21"/>
  <c r="S99" i="21" s="1"/>
  <c r="R101" i="21"/>
  <c r="N103" i="21"/>
  <c r="Q103" i="21"/>
  <c r="S103" i="21" s="1"/>
  <c r="R105" i="21"/>
  <c r="N107" i="21"/>
  <c r="Q107" i="21"/>
  <c r="S107" i="21" s="1"/>
  <c r="R126" i="21"/>
  <c r="Q128" i="21"/>
  <c r="S128" i="21" s="1"/>
  <c r="N128" i="21"/>
  <c r="S134" i="21"/>
  <c r="R136" i="21"/>
  <c r="R146" i="21"/>
  <c r="Q148" i="21"/>
  <c r="S148" i="21" s="1"/>
  <c r="N148" i="21"/>
  <c r="R5" i="5"/>
  <c r="Q7" i="5"/>
  <c r="S7" i="5" s="1"/>
  <c r="N7" i="5"/>
  <c r="R9" i="5"/>
  <c r="Q11" i="5"/>
  <c r="S11" i="5" s="1"/>
  <c r="N11" i="5"/>
  <c r="Q29" i="5"/>
  <c r="S29" i="5" s="1"/>
  <c r="S39" i="5" s="1"/>
  <c r="S105" i="5"/>
  <c r="R29" i="5"/>
  <c r="N51" i="5"/>
  <c r="Q51" i="5"/>
  <c r="S51" i="5" s="1"/>
  <c r="S62" i="5"/>
  <c r="S65" i="5" s="1"/>
  <c r="S82" i="5"/>
  <c r="S90" i="5" s="1"/>
  <c r="S84" i="5"/>
  <c r="S86" i="5"/>
  <c r="S121" i="5"/>
  <c r="S155" i="5"/>
  <c r="S50" i="5"/>
  <c r="S52" i="5" s="1"/>
  <c r="S89" i="5"/>
  <c r="N68" i="5"/>
  <c r="Q70" i="5"/>
  <c r="N71" i="5"/>
  <c r="R72" i="5"/>
  <c r="S72" i="5" s="1"/>
  <c r="N74" i="5"/>
  <c r="Q75" i="5"/>
  <c r="N76" i="5"/>
  <c r="R89" i="5"/>
  <c r="N94" i="5"/>
  <c r="Q95" i="5"/>
  <c r="N96" i="5"/>
  <c r="Q97" i="5"/>
  <c r="N98" i="5"/>
  <c r="Q99" i="5"/>
  <c r="N100" i="5"/>
  <c r="Q101" i="5"/>
  <c r="N102" i="5"/>
  <c r="Q103" i="5"/>
  <c r="N104" i="5"/>
  <c r="N110" i="5"/>
  <c r="Q111" i="5"/>
  <c r="S111" i="5" s="1"/>
  <c r="Q122" i="5"/>
  <c r="S122" i="5" s="1"/>
  <c r="N123" i="5"/>
  <c r="Q124" i="5"/>
  <c r="N132" i="5"/>
  <c r="Q133" i="5"/>
  <c r="N134" i="5"/>
  <c r="Q135" i="5"/>
  <c r="N142" i="5"/>
  <c r="Q143" i="5"/>
  <c r="N144" i="5"/>
  <c r="Q145" i="5"/>
  <c r="S145" i="5" s="1"/>
  <c r="R164" i="5"/>
  <c r="S164" i="5" s="1"/>
  <c r="R172" i="5"/>
  <c r="S172" i="5" s="1"/>
  <c r="R180" i="5"/>
  <c r="S180" i="5" s="1"/>
  <c r="R190" i="5"/>
  <c r="S190" i="5" s="1"/>
  <c r="S191" i="5" s="1"/>
  <c r="Q68" i="5"/>
  <c r="S68" i="5" s="1"/>
  <c r="R70" i="5"/>
  <c r="R75" i="5"/>
  <c r="R95" i="5"/>
  <c r="R97" i="5"/>
  <c r="R99" i="5"/>
  <c r="R101" i="5"/>
  <c r="R103" i="5"/>
  <c r="Q104" i="5"/>
  <c r="S104" i="5" s="1"/>
  <c r="R111" i="5"/>
  <c r="R124" i="5"/>
  <c r="Q125" i="5"/>
  <c r="S125" i="5" s="1"/>
  <c r="R133" i="5"/>
  <c r="R135" i="5"/>
  <c r="Q136" i="5"/>
  <c r="S136" i="5" s="1"/>
  <c r="R143" i="5"/>
  <c r="Q153" i="5"/>
  <c r="S153" i="5" s="1"/>
  <c r="S159" i="5" s="1"/>
  <c r="Q162" i="5"/>
  <c r="S162" i="5" s="1"/>
  <c r="Q170" i="5"/>
  <c r="S170" i="5" s="1"/>
  <c r="Q178" i="5"/>
  <c r="S178" i="5" s="1"/>
  <c r="Q186" i="5"/>
  <c r="S186" i="5" s="1"/>
  <c r="S187" i="5" s="1"/>
  <c r="Q71" i="5"/>
  <c r="S71" i="5" s="1"/>
  <c r="Q74" i="5"/>
  <c r="S74" i="5" s="1"/>
  <c r="Q76" i="5"/>
  <c r="S76" i="5" s="1"/>
  <c r="Q94" i="5"/>
  <c r="S94" i="5" s="1"/>
  <c r="Q96" i="5"/>
  <c r="S96" i="5" s="1"/>
  <c r="Q98" i="5"/>
  <c r="S98" i="5" s="1"/>
  <c r="Q100" i="5"/>
  <c r="S100" i="5" s="1"/>
  <c r="Q102" i="5"/>
  <c r="S102" i="5" s="1"/>
  <c r="Q110" i="5"/>
  <c r="S110" i="5" s="1"/>
  <c r="S117" i="5" s="1"/>
  <c r="Q123" i="5"/>
  <c r="S123" i="5" s="1"/>
  <c r="Q132" i="5"/>
  <c r="S132" i="5" s="1"/>
  <c r="Q134" i="5"/>
  <c r="S134" i="5" s="1"/>
  <c r="Q142" i="5"/>
  <c r="S142" i="5" s="1"/>
  <c r="Q144" i="5"/>
  <c r="S144" i="5" s="1"/>
  <c r="R153" i="5"/>
  <c r="Q163" i="5"/>
  <c r="S163" i="5" s="1"/>
  <c r="Q171" i="5"/>
  <c r="S171" i="5" s="1"/>
  <c r="Q179" i="5"/>
  <c r="S179" i="5" s="1"/>
  <c r="S137" i="21" l="1"/>
  <c r="S181" i="5"/>
  <c r="S135" i="5"/>
  <c r="S124" i="5"/>
  <c r="S101" i="5"/>
  <c r="S97" i="5"/>
  <c r="S9" i="5"/>
  <c r="S126" i="21"/>
  <c r="S101" i="21"/>
  <c r="S92" i="21"/>
  <c r="S111" i="21"/>
  <c r="S89" i="21"/>
  <c r="S85" i="21"/>
  <c r="S81" i="21"/>
  <c r="S71" i="21"/>
  <c r="S66" i="21"/>
  <c r="S53" i="21"/>
  <c r="S173" i="5"/>
  <c r="S128" i="5"/>
  <c r="S136" i="21"/>
  <c r="S6" i="5"/>
  <c r="S2" i="5"/>
  <c r="S102" i="21"/>
  <c r="S93" i="21"/>
  <c r="S50" i="21"/>
  <c r="S46" i="21"/>
  <c r="S42" i="21"/>
  <c r="S37" i="21"/>
  <c r="S33" i="21"/>
  <c r="S27" i="21"/>
  <c r="S23" i="21"/>
  <c r="S19" i="21"/>
  <c r="S14" i="21"/>
  <c r="S149" i="5"/>
  <c r="S165" i="5"/>
  <c r="S143" i="5"/>
  <c r="S133" i="5"/>
  <c r="S139" i="5" s="1"/>
  <c r="S103" i="5"/>
  <c r="S99" i="5"/>
  <c r="S95" i="5"/>
  <c r="S106" i="5" s="1"/>
  <c r="S75" i="5"/>
  <c r="S70" i="5"/>
  <c r="S77" i="5" s="1"/>
  <c r="S5" i="5"/>
  <c r="S105" i="21"/>
  <c r="S96" i="21"/>
  <c r="S127" i="21"/>
  <c r="S87" i="21"/>
  <c r="S83" i="21"/>
  <c r="S73" i="21"/>
  <c r="S69" i="21"/>
  <c r="S3" i="21"/>
  <c r="S146" i="21"/>
  <c r="S150" i="21" s="1"/>
  <c r="S10" i="5"/>
  <c r="S106" i="21"/>
  <c r="S98" i="21"/>
  <c r="S48" i="21"/>
  <c r="S44" i="21"/>
  <c r="S40" i="21"/>
  <c r="S35" i="21"/>
  <c r="S31" i="21"/>
  <c r="S25" i="21"/>
  <c r="S21" i="21"/>
  <c r="S16" i="21"/>
  <c r="S12" i="21"/>
  <c r="S116" i="21" l="1"/>
  <c r="S112" i="21"/>
  <c r="S12" i="5"/>
  <c r="S130" i="21"/>
</calcChain>
</file>

<file path=xl/sharedStrings.xml><?xml version="1.0" encoding="utf-8"?>
<sst xmlns="http://schemas.openxmlformats.org/spreadsheetml/2006/main" count="3633" uniqueCount="419">
  <si>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</si>
  <si>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</si>
  <si>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</si>
  <si>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</si>
  <si>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</si>
  <si>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</si>
  <si>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</si>
  <si>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</si>
  <si>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</si>
  <si>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</si>
  <si>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</si>
  <si>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</si>
  <si>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</si>
  <si>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</si>
  <si>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</si>
  <si>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</si>
  <si>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</si>
  <si>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</si>
  <si>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</si>
  <si>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</si>
  <si>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</si>
  <si>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</si>
  <si>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</si>
  <si>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</si>
  <si>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</si>
  <si>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</si>
  <si>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</si>
  <si>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</si>
  <si>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</si>
  <si>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</si>
  <si>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</si>
  <si>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</si>
  <si>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</si>
  <si>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</si>
  <si>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</si>
  <si>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</si>
  <si>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</si>
  <si>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</si>
  <si>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</si>
  <si>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</si>
  <si>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</si>
  <si>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</si>
  <si>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</si>
  <si>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</si>
  <si>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</si>
  <si>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</si>
  <si>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</si>
  <si>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</si>
  <si>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</si>
  <si>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</si>
  <si>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</si>
  <si>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</si>
  <si>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</si>
  <si>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</si>
  <si>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</si>
  <si>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</si>
  <si>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</si>
  <si>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</si>
  <si>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</si>
  <si>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</si>
  <si>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</si>
  <si>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</si>
  <si>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</si>
  <si>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</si>
  <si>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</si>
  <si>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</si>
  <si>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</si>
  <si>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</si>
  <si>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</si>
  <si>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</si>
  <si>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</si>
  <si>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</si>
  <si>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</si>
  <si>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</si>
  <si>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</si>
  <si>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</si>
  <si>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</si>
  <si>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</si>
  <si>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</si>
  <si>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</si>
  <si>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</si>
  <si>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</si>
  <si>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</si>
  <si>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</si>
  <si>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</si>
  <si>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</si>
  <si>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</si>
  <si>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</si>
  <si>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</si>
  <si>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</si>
  <si>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</si>
  <si>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</si>
  <si>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</si>
  <si>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</si>
  <si>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</si>
  <si>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</si>
  <si>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</si>
  <si>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</si>
  <si>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</si>
  <si>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</si>
  <si>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</si>
  <si>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</si>
  <si>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</si>
  <si>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</si>
  <si>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</si>
  <si>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</si>
  <si>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</si>
  <si>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</si>
  <si>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</si>
  <si>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</si>
  <si>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</si>
  <si>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</si>
  <si>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</si>
  <si>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</si>
  <si>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</si>
  <si>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</si>
  <si>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</si>
  <si>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</si>
  <si>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</si>
  <si>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</si>
  <si>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</si>
  <si>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</si>
  <si>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</si>
  <si>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</si>
  <si>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</si>
  <si>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</si>
  <si>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</si>
  <si>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</si>
  <si>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</si>
  <si>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</si>
  <si>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</si>
  <si>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HK</t>
  </si>
  <si>
    <t>15CĐ-CĐ1</t>
  </si>
  <si>
    <t>15CĐ-CTM1</t>
  </si>
  <si>
    <t>15CĐ-CTM2</t>
  </si>
  <si>
    <t>15CĐ-Ô1</t>
  </si>
  <si>
    <t>15CĐ-Ô2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</si>
  <si>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</si>
  <si>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</si>
  <si>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</si>
  <si>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</si>
  <si>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</si>
  <si>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</si>
  <si>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</si>
  <si>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15CĐ-CTM4 (N1)</t>
  </si>
  <si>
    <t>15CĐ-CTM4 (N2)</t>
  </si>
  <si>
    <t>15CĐ-CTM5 (N1)</t>
  </si>
  <si>
    <t>15CĐ-CTM5 (N2)</t>
  </si>
  <si>
    <t>15TCN-CKL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</si>
  <si>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</si>
  <si>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</si>
  <si>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</si>
  <si>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</si>
  <si>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</si>
  <si>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</si>
  <si>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</si>
  <si>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</si>
  <si>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</si>
  <si>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</si>
  <si>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</si>
  <si>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</si>
  <si>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Sĩ số</t>
  </si>
  <si>
    <t>KL thực tế</t>
  </si>
  <si>
    <t>KL tạm tính</t>
  </si>
  <si>
    <t>HS lớp đông</t>
  </si>
  <si>
    <t>Tổng HKI</t>
  </si>
  <si>
    <t>15TC-Ô (9+3)</t>
  </si>
  <si>
    <t>15CĐ-CTM1 (N1)</t>
  </si>
  <si>
    <t>15CĐ-CTM1 (N2)</t>
  </si>
  <si>
    <t>15CĐ-CTM2 (N1)</t>
  </si>
  <si>
    <t>15CĐ-CTM2 (N2)</t>
  </si>
  <si>
    <t>15CĐ-CTM3 (N1)</t>
  </si>
  <si>
    <t>15CĐ-CTM3 (N2)</t>
  </si>
  <si>
    <t>16CĐN-Ô1</t>
  </si>
  <si>
    <t>16CĐN-Ô2</t>
  </si>
  <si>
    <t>15CĐ-CĐ1 (N1)</t>
  </si>
  <si>
    <t xml:space="preserve">15CĐ-CĐ1 </t>
  </si>
  <si>
    <t>MÁY CẮT KIM LOẠI</t>
  </si>
  <si>
    <t>TT SỬA CHỮA CƠ KHÍ</t>
  </si>
  <si>
    <t>15CĐ-CĐ1  (N1)</t>
  </si>
  <si>
    <t>15CĐ-CĐ1  (N2)</t>
  </si>
  <si>
    <t>TT TIỆN 1</t>
  </si>
  <si>
    <t>15CĐ-CĐT 1 (N1)</t>
  </si>
  <si>
    <t>15CĐ-CĐT 1 (N2)</t>
  </si>
  <si>
    <t>CÔNG NGHỆ CAD/CAM</t>
  </si>
  <si>
    <t>CÔNG NGHỆ CHẾ TẠO MÁY</t>
  </si>
  <si>
    <t>CÔNG NGHỆ CNC</t>
  </si>
  <si>
    <t>ĐỒ ÁN CÔNG NGHỆ CTM</t>
  </si>
  <si>
    <t>TT PHAY 1</t>
  </si>
  <si>
    <t>15CĐ-CĐ1 (N2)</t>
  </si>
  <si>
    <t>15CĐ-CĐT1 (N1)</t>
  </si>
  <si>
    <t>15CĐ-CĐT1 (N2)</t>
  </si>
  <si>
    <t>TĐ THỦY LỰC KHÍ NÉN</t>
  </si>
  <si>
    <t>ĐỒ ÁN MH CHI TIẾT MÁY</t>
  </si>
  <si>
    <t>16CĐ-CTM1 (N1)</t>
  </si>
  <si>
    <t xml:space="preserve">16CĐ-CTM1 </t>
  </si>
  <si>
    <t>16CĐ-CTM2</t>
  </si>
  <si>
    <t>16CĐ-CTM3</t>
  </si>
  <si>
    <t>16CĐ-CTM4</t>
  </si>
  <si>
    <t>16CĐ-CTM5</t>
  </si>
  <si>
    <t>SỨC BỀN VẬT LIỆU</t>
  </si>
  <si>
    <t>16CĐ-CĐ</t>
  </si>
  <si>
    <t>16CĐ-CĐT</t>
  </si>
  <si>
    <t>VẬT LIỆU HỌC</t>
  </si>
  <si>
    <t>CƠ LÝ THUYẾT</t>
  </si>
  <si>
    <t>CÔNG NGHỆ KIM LOẠI</t>
  </si>
  <si>
    <t>DUNG SAI-KỸ THUẬT ĐO</t>
  </si>
  <si>
    <t>NGUYÊN LÝ CẮT</t>
  </si>
  <si>
    <t>16CĐ-CNC</t>
  </si>
  <si>
    <t>ANH VĂN CHUYÊN NGÀNH CNKT CƠ KHÍ</t>
  </si>
  <si>
    <t>16CĐ-CTM1 (N2)</t>
  </si>
  <si>
    <t>16CĐ-CTM2 (N1)</t>
  </si>
  <si>
    <t>16CĐ-CTM2 (N2)</t>
  </si>
  <si>
    <t>16CĐ-CTM3 (N1)</t>
  </si>
  <si>
    <t>16CĐ-CTM3 (N2)</t>
  </si>
  <si>
    <t>16CĐ-CTM4 (N1)</t>
  </si>
  <si>
    <t>16CĐ-CTM4 (N2)</t>
  </si>
  <si>
    <t>16CĐ-CTM5 (N1)</t>
  </si>
  <si>
    <t>16CĐ-CTM5 (N2)</t>
  </si>
  <si>
    <t xml:space="preserve">16CĐ-CĐ </t>
  </si>
  <si>
    <t>VẼ KỸ THUẬT</t>
  </si>
  <si>
    <t>15TC-Đ (9+3)</t>
  </si>
  <si>
    <t>NGUYÊN LÝ CHI TIẾT MÁY</t>
  </si>
  <si>
    <t>AUTOCAD</t>
  </si>
  <si>
    <t>15TC-NL (9+3)</t>
  </si>
  <si>
    <t>CƠ ỨNG DỤNG</t>
  </si>
  <si>
    <t>TT GÒ HÀN</t>
  </si>
  <si>
    <t>TT NGUỘI CB</t>
  </si>
  <si>
    <t>16TC-Ô (9+3)</t>
  </si>
  <si>
    <t>PHAY, BÀO MP NGANG, //, VG, NGHIÊNG</t>
  </si>
  <si>
    <t>PHAY, BÀO MP BẬC</t>
  </si>
  <si>
    <t>PHAY, BÀO RÃNH, CẮT ĐỨT</t>
  </si>
  <si>
    <t>PHAY, BÀO RÃNH ĐUÔI ÉN</t>
  </si>
  <si>
    <t>PHAY ĐA GIÁC</t>
  </si>
  <si>
    <t>PHAY BÁNH RĂNG TRỤ RĂNG THẲNG</t>
  </si>
  <si>
    <t>PHAY BÀO RÃNH CHỮ T</t>
  </si>
  <si>
    <t>PHAY LY HỢP VẤU, THEN HOA</t>
  </si>
  <si>
    <t>TIỆN CHI TIẾT CÓ GÁ LẮP PHỨC TẠP</t>
  </si>
  <si>
    <t>THỰC HÀNH AUTOCAD</t>
  </si>
  <si>
    <t>16TCN-Ô1 (9+3)</t>
  </si>
  <si>
    <t>16TCN-Ô2 (9+3)</t>
  </si>
  <si>
    <t>DUNG SAI LG VÀ ĐL KỸ THUẬT</t>
  </si>
  <si>
    <t>TIỆN TRỤ NGẮN, TRỤ BẬC, TRỤ DÀI L=10D</t>
  </si>
  <si>
    <t>TIỆN RÃNH, CẮT ĐỨT</t>
  </si>
  <si>
    <t>TIỆN LỖ</t>
  </si>
  <si>
    <t>TIỆN CÔN</t>
  </si>
  <si>
    <t>TIỆN REN TAM GIÁC</t>
  </si>
  <si>
    <t>HÀN CƠ BẢN</t>
  </si>
  <si>
    <t>16TCN-LĐL (N1)</t>
  </si>
  <si>
    <t>16TCN-LĐL (N2)</t>
  </si>
  <si>
    <t>16TCN-CKL (N1)</t>
  </si>
  <si>
    <t>16TCN-CKL (N2)</t>
  </si>
  <si>
    <t>NGUYỄN TIẾN NHÂN</t>
  </si>
  <si>
    <t>TRƯƠNG THỊ PHƯƠNG HỒNG</t>
  </si>
  <si>
    <t>CHUNG TRẦN THẾ VINH</t>
  </si>
  <si>
    <t>BÙI ANH TUẤN</t>
  </si>
  <si>
    <t>NGUYỄN NGỌC QUỲNH</t>
  </si>
  <si>
    <t>VÕ MINH QUANG</t>
  </si>
  <si>
    <t>CA 1</t>
  </si>
  <si>
    <t xml:space="preserve">TT GÒ -HÀN </t>
  </si>
  <si>
    <t>X. NGUỘI</t>
  </si>
  <si>
    <t>NGUYỄN THÀNH LONG</t>
  </si>
  <si>
    <t>CA 2</t>
  </si>
  <si>
    <t>VŨ ĐỨC PHÁP</t>
  </si>
  <si>
    <t>TRẦN ĐÌNH KHẢI</t>
  </si>
  <si>
    <t>X. TIỆN 1</t>
  </si>
  <si>
    <t>PHAN VĂN THÀNH</t>
  </si>
  <si>
    <t>2, 3, 4, 5</t>
  </si>
  <si>
    <t>NGUYỄN DUY HẢI</t>
  </si>
  <si>
    <t>NGUYỄN TIẾN DŨNG</t>
  </si>
  <si>
    <t>X. PHAY</t>
  </si>
  <si>
    <t>NGUYỄN HOÀI NAM</t>
  </si>
  <si>
    <t>TT  NGUỘI CƠ BẢN</t>
  </si>
  <si>
    <t>X. HÀN</t>
  </si>
  <si>
    <t xml:space="preserve">15CĐ-CĐT1 </t>
  </si>
  <si>
    <t xml:space="preserve">TT TIỆN 1 </t>
  </si>
  <si>
    <t>NGUYỄN THANH VĨNH PHÚC</t>
  </si>
  <si>
    <t>VŨ QUANG KHẢI</t>
  </si>
  <si>
    <t>DƯƠNG THỊ HỒNG</t>
  </si>
  <si>
    <t>17T1-CCK1</t>
  </si>
  <si>
    <t>17T1-CKL1</t>
  </si>
  <si>
    <t>17T1-CNÔ1</t>
  </si>
  <si>
    <t>17T1-CNÔ2</t>
  </si>
  <si>
    <t>17T1-CNÔ4</t>
  </si>
  <si>
    <t>3, 6</t>
  </si>
  <si>
    <t>X. TIỆN 2</t>
  </si>
  <si>
    <t>DƯƠNG MINH CHUNG</t>
  </si>
  <si>
    <t>NGUYỄN TAM CƯƠNG</t>
  </si>
  <si>
    <t>7, 8, 9</t>
  </si>
  <si>
    <t>10, 11, 12</t>
  </si>
  <si>
    <t>11, 12</t>
  </si>
  <si>
    <t>7, 8, 9,10</t>
  </si>
  <si>
    <t>ĐINH VĂN ĐỆ</t>
  </si>
  <si>
    <t>X. CNC-CN1</t>
  </si>
  <si>
    <t>X. CNC-CN2</t>
  </si>
  <si>
    <t>X. CNC-CB</t>
  </si>
  <si>
    <t>C2.3-04</t>
  </si>
  <si>
    <t>C2.3-05</t>
  </si>
  <si>
    <t>C3.1-03</t>
  </si>
  <si>
    <t>ĐỖ THỊ PHƯƠNG KHANH</t>
  </si>
  <si>
    <t>9, 10, 11, 12</t>
  </si>
  <si>
    <t>AN TOÀN LAO ĐỘNG</t>
  </si>
  <si>
    <t>TT GÒ-HÀN</t>
  </si>
  <si>
    <t>H1.2-12</t>
  </si>
  <si>
    <t>H1.2-13</t>
  </si>
  <si>
    <t>7, 8, 9, 10</t>
  </si>
  <si>
    <t>2, 5</t>
  </si>
  <si>
    <t>NGUYỄN THANH VŨ</t>
  </si>
  <si>
    <t>NGUYỄN CHÍ NGÃI</t>
  </si>
  <si>
    <t>C3.1-04</t>
  </si>
  <si>
    <t>H1.1-16</t>
  </si>
  <si>
    <t>NGUYỄN NGỌC HIỆP</t>
  </si>
  <si>
    <t>10, 11</t>
  </si>
  <si>
    <t>LƯ THỊ YẾN VŨ</t>
  </si>
  <si>
    <t>HỒ NHẬT LINH</t>
  </si>
  <si>
    <t>TRANG BỊ ĐIỆN TRONG MCKL</t>
  </si>
  <si>
    <t>NGUYỄN VĂN THÀNH</t>
  </si>
  <si>
    <t>TRẦN MINH THÔNG</t>
  </si>
  <si>
    <t>TT TIỆN 2</t>
  </si>
  <si>
    <t>4, 6</t>
  </si>
  <si>
    <t>PHAN THỊ XUÂN TRANG</t>
  </si>
  <si>
    <t>TRẦN THỊ HƯƠNG</t>
  </si>
  <si>
    <t>HỒ VĂN SĨ</t>
  </si>
  <si>
    <t>C3.1-05</t>
  </si>
  <si>
    <t>17T4-CNÔ3</t>
  </si>
  <si>
    <t>17T4-LĐL1 (N1)</t>
  </si>
  <si>
    <t>17T4-LĐL1 (N2)</t>
  </si>
  <si>
    <t>17T4-CNL1 (N1)</t>
  </si>
  <si>
    <t>17T4-CNL1 (N2)</t>
  </si>
  <si>
    <t>7, 8, 9, 10, 11</t>
  </si>
  <si>
    <t>C3.1-06</t>
  </si>
  <si>
    <t>F2.2-03</t>
  </si>
  <si>
    <t>17T1-CCK2</t>
  </si>
  <si>
    <t>17T4-LĐL2 (N1)</t>
  </si>
  <si>
    <t>17T4-LĐL2 (N2)</t>
  </si>
  <si>
    <t>16TC-Ô1 -N1 (12+2)</t>
  </si>
  <si>
    <t>16TC-Ô1 -N2 (12+2)</t>
  </si>
  <si>
    <t>16TC-Ô1 (12+2)</t>
  </si>
  <si>
    <t>16TC-Ô2 (12+2)</t>
  </si>
  <si>
    <t>7, 8, 9, 10,11, 12</t>
  </si>
  <si>
    <t>9, 10, 11</t>
  </si>
  <si>
    <t>17C1-CNÔ1</t>
  </si>
  <si>
    <t>TT HÀN CƠ BẢN</t>
  </si>
  <si>
    <t>17C1-CNÔ1 (N1)</t>
  </si>
  <si>
    <t>17C1-CNÔ1 (N2)</t>
  </si>
  <si>
    <t>17C1-CNÔ2 (N1)</t>
  </si>
  <si>
    <t>17C1-CNÔ2 (N2)</t>
  </si>
  <si>
    <t>17C1-CNÔ3 (N1)</t>
  </si>
  <si>
    <t>17C1-CNÔ3 (N2)</t>
  </si>
  <si>
    <t>17C1-CNÔ4 (N1)</t>
  </si>
  <si>
    <t>17C1-CNÔ4 (N2)</t>
  </si>
  <si>
    <t>17C1-CNÔ5 (N2)</t>
  </si>
  <si>
    <t>17C1-CNÔ5 (N1)</t>
  </si>
  <si>
    <t>17C1-CNÔ6 (N2)</t>
  </si>
  <si>
    <t>17C1-CNÔ6 (N1)</t>
  </si>
  <si>
    <t>17C1-CNÔ7 (N1)</t>
  </si>
  <si>
    <t>17C1-CNÔ7 (N2)</t>
  </si>
  <si>
    <t>17C1-CNÔ8 (N1)</t>
  </si>
  <si>
    <t>17C1-CNÔ8 (N2)</t>
  </si>
  <si>
    <t>17C1-CNÔ9 (N1)</t>
  </si>
  <si>
    <t>17C1-CNÔ9 (N2)</t>
  </si>
  <si>
    <t>17C1-CNÔ10 (N1)</t>
  </si>
  <si>
    <t>17C1-CNÔ10 (N2)</t>
  </si>
  <si>
    <t>17C1-CNÔ11 (N1)</t>
  </si>
  <si>
    <t>17C1-CNÔ11 (N2)</t>
  </si>
  <si>
    <t>17C1-CNÔ12 (N1)</t>
  </si>
  <si>
    <t>17C1-CNÔ12 (N2)</t>
  </si>
  <si>
    <t>17C1-CNÔ13 (N1)</t>
  </si>
  <si>
    <t>17C1-CNÔ13 (N2)</t>
  </si>
  <si>
    <t>CA 3</t>
  </si>
  <si>
    <t>17C1-CNÔ14 (N1)</t>
  </si>
  <si>
    <t>17C1-CNÔ14 (N2)</t>
  </si>
  <si>
    <t>17C1-CNÔ15 (N1)</t>
  </si>
  <si>
    <t>17C1-CNÔ15 (N2)</t>
  </si>
  <si>
    <t>17C1-CNÔ16 (N1)</t>
  </si>
  <si>
    <t>17C1-CNÔ16 (N2)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</si>
  <si>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</si>
  <si>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</si>
  <si>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</si>
  <si>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</si>
  <si>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</si>
  <si>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</si>
  <si>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</si>
  <si>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</si>
  <si>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</si>
  <si>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</si>
  <si>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</si>
  <si>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</si>
  <si>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</si>
  <si>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</si>
  <si>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</si>
  <si>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</si>
  <si>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</si>
  <si>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</si>
  <si>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</si>
  <si>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</si>
  <si>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</si>
  <si>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</si>
  <si>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</si>
  <si>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</si>
  <si>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17C1-CTM1</t>
  </si>
  <si>
    <t>17C1-CTM2</t>
  </si>
  <si>
    <t>17C1-CTM3</t>
  </si>
  <si>
    <t>17C1-CKL1</t>
  </si>
  <si>
    <t>17C1-BCN1</t>
  </si>
  <si>
    <t>NGUYỄN THANH GIANG</t>
  </si>
  <si>
    <t>HÀ PHƯỚC TUẤN</t>
  </si>
  <si>
    <t>8, 9</t>
  </si>
  <si>
    <t>THÁI HỒNG KỲ</t>
  </si>
  <si>
    <t>F2.2-04</t>
  </si>
  <si>
    <t>SINH HOẠT CHỦ NHIỆM</t>
  </si>
  <si>
    <t>15CĐ-CĐT</t>
  </si>
  <si>
    <t xml:space="preserve">15CĐ-CTM1 </t>
  </si>
  <si>
    <t>15CĐ-CĐ</t>
  </si>
  <si>
    <t>CƯƠNG CN</t>
  </si>
  <si>
    <t>NGUYỄN VĂN BỘ</t>
  </si>
  <si>
    <t>X. CƠ ĐIỆN</t>
  </si>
  <si>
    <t>3, 4, 5</t>
  </si>
  <si>
    <t>1, 2,3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</si>
</sst>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b/>
      <sz val="10"/>
      <color theme="3" tint="-0.249977111117893"/>
      <name val="Times New Roman"/>
      <family val="1"/>
    </font>
    <font>
      <b/>
      <sz val="11"/>
      <color theme="3" tint="-0.249977111117893"/>
      <name val="Times New Roman"/>
      <family val="1"/>
    </font>
    <font>
      <sz val="11"/>
      <color theme="3" tint="-0.249977111117893"/>
      <name val="Times New Roman"/>
      <family val="1"/>
    </font>
    <font>
      <sz val="10"/>
      <color theme="3" tint="-0.249977111117893"/>
      <name val="Times New Roman"/>
      <family val="1"/>
    </font>
    <font>
      <b/>
      <sz val="10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31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15" borderId="1" xfId="0" applyFont="1" applyFill="1" applyBorder="1"/>
    <xf numFmtId="0" fontId="8" fillId="8" borderId="1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1" fontId="8" fillId="8" borderId="1" xfId="0" applyNumberFormat="1" applyFont="1" applyFill="1" applyBorder="1" applyAlignment="1">
      <alignment horizontal="right" vertical="center" wrapText="1"/>
    </xf>
    <xf numFmtId="1" fontId="8" fillId="8" borderId="1" xfId="0" applyNumberFormat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10" fillId="8" borderId="0" xfId="0" applyFont="1" applyFill="1"/>
    <xf numFmtId="0" fontId="10" fillId="5" borderId="1" xfId="0" applyNumberFormat="1" applyFont="1" applyFill="1" applyBorder="1" applyAlignment="1">
      <alignment horizontal="left" vertical="center"/>
    </xf>
    <xf numFmtId="0" fontId="10" fillId="5" borderId="1" xfId="0" applyNumberFormat="1" applyFont="1" applyFill="1" applyBorder="1"/>
    <xf numFmtId="0" fontId="10" fillId="5" borderId="1" xfId="0" applyFont="1" applyFill="1" applyBorder="1" applyAlignment="1">
      <alignment horizontal="center"/>
    </xf>
    <xf numFmtId="0" fontId="10" fillId="5" borderId="1" xfId="0" applyNumberFormat="1" applyFont="1" applyFill="1" applyBorder="1" applyAlignment="1">
      <alignment horizontal="left"/>
    </xf>
    <xf numFmtId="0" fontId="10" fillId="5" borderId="1" xfId="0" applyNumberFormat="1" applyFont="1" applyFill="1" applyBorder="1" applyAlignment="1">
      <alignment horizontal="center"/>
    </xf>
    <xf numFmtId="1" fontId="10" fillId="5" borderId="1" xfId="0" applyNumberFormat="1" applyFont="1" applyFill="1" applyBorder="1" applyAlignment="1">
      <alignment horizontal="right" vertical="center"/>
    </xf>
    <xf numFmtId="1" fontId="10" fillId="5" borderId="1" xfId="0" applyNumberFormat="1" applyFont="1" applyFill="1" applyBorder="1" applyAlignment="1">
      <alignment horizontal="right"/>
    </xf>
    <xf numFmtId="0" fontId="10" fillId="5" borderId="1" xfId="0" applyFont="1" applyFill="1" applyBorder="1"/>
    <xf numFmtId="2" fontId="10" fillId="5" borderId="1" xfId="0" applyNumberFormat="1" applyFont="1" applyFill="1" applyBorder="1" applyAlignment="1">
      <alignment horizontal="right"/>
    </xf>
    <xf numFmtId="2" fontId="10" fillId="5" borderId="1" xfId="0" applyNumberFormat="1" applyFont="1" applyFill="1" applyBorder="1" applyAlignment="1">
      <alignment horizontal="right" vertical="center"/>
    </xf>
    <xf numFmtId="2" fontId="10" fillId="0" borderId="1" xfId="0" applyNumberFormat="1" applyFont="1" applyFill="1" applyBorder="1" applyAlignment="1">
      <alignment horizontal="right"/>
    </xf>
    <xf numFmtId="0" fontId="10" fillId="0" borderId="3" xfId="0" applyFont="1" applyFill="1" applyBorder="1"/>
    <xf numFmtId="0" fontId="10" fillId="0" borderId="1" xfId="0" applyFont="1" applyFill="1" applyBorder="1"/>
    <xf numFmtId="0" fontId="10" fillId="0" borderId="1" xfId="0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horizontal="left" vertical="center"/>
    </xf>
    <xf numFmtId="0" fontId="10" fillId="0" borderId="1" xfId="0" applyNumberFormat="1" applyFont="1" applyFill="1" applyBorder="1"/>
    <xf numFmtId="0" fontId="10" fillId="0" borderId="1" xfId="0" applyFont="1" applyFill="1" applyBorder="1" applyAlignment="1">
      <alignment horizontal="center"/>
    </xf>
    <xf numFmtId="0" fontId="10" fillId="0" borderId="1" xfId="0" applyNumberFormat="1" applyFont="1" applyFill="1" applyBorder="1" applyAlignment="1">
      <alignment horizontal="left"/>
    </xf>
    <xf numFmtId="0" fontId="10" fillId="0" borderId="1" xfId="0" applyNumberFormat="1" applyFont="1" applyFill="1" applyBorder="1" applyAlignment="1">
      <alignment horizontal="center"/>
    </xf>
    <xf numFmtId="1" fontId="10" fillId="0" borderId="1" xfId="0" applyNumberFormat="1" applyFont="1" applyFill="1" applyBorder="1" applyAlignment="1">
      <alignment horizontal="right" vertical="center"/>
    </xf>
    <xf numFmtId="1" fontId="10" fillId="0" borderId="1" xfId="0" applyNumberFormat="1" applyFont="1" applyFill="1" applyBorder="1" applyAlignment="1">
      <alignment horizontal="right"/>
    </xf>
    <xf numFmtId="2" fontId="10" fillId="0" borderId="1" xfId="0" applyNumberFormat="1" applyFont="1" applyFill="1" applyBorder="1" applyAlignment="1">
      <alignment horizontal="right" vertical="center"/>
    </xf>
    <xf numFmtId="0" fontId="10" fillId="9" borderId="1" xfId="0" applyNumberFormat="1" applyFont="1" applyFill="1" applyBorder="1" applyAlignment="1">
      <alignment horizontal="left" vertical="center"/>
    </xf>
    <xf numFmtId="0" fontId="10" fillId="9" borderId="1" xfId="0" applyNumberFormat="1" applyFont="1" applyFill="1" applyBorder="1"/>
    <xf numFmtId="0" fontId="10" fillId="9" borderId="1" xfId="0" applyFont="1" applyFill="1" applyBorder="1" applyAlignment="1">
      <alignment horizontal="center"/>
    </xf>
    <xf numFmtId="0" fontId="10" fillId="9" borderId="1" xfId="0" applyNumberFormat="1" applyFont="1" applyFill="1" applyBorder="1" applyAlignment="1">
      <alignment horizontal="left"/>
    </xf>
    <xf numFmtId="0" fontId="10" fillId="9" borderId="1" xfId="0" applyFont="1" applyFill="1" applyBorder="1"/>
    <xf numFmtId="0" fontId="10" fillId="9" borderId="1" xfId="0" applyNumberFormat="1" applyFont="1" applyFill="1" applyBorder="1" applyAlignment="1">
      <alignment horizontal="center"/>
    </xf>
    <xf numFmtId="1" fontId="10" fillId="9" borderId="1" xfId="0" applyNumberFormat="1" applyFont="1" applyFill="1" applyBorder="1" applyAlignment="1">
      <alignment horizontal="right" vertical="center"/>
    </xf>
    <xf numFmtId="1" fontId="10" fillId="9" borderId="1" xfId="0" applyNumberFormat="1" applyFont="1" applyFill="1" applyBorder="1" applyAlignment="1">
      <alignment horizontal="right"/>
    </xf>
    <xf numFmtId="2" fontId="10" fillId="9" borderId="1" xfId="0" applyNumberFormat="1" applyFont="1" applyFill="1" applyBorder="1" applyAlignment="1">
      <alignment horizontal="right"/>
    </xf>
    <xf numFmtId="2" fontId="10" fillId="9" borderId="1" xfId="0" applyNumberFormat="1" applyFont="1" applyFill="1" applyBorder="1" applyAlignment="1">
      <alignment horizontal="right" vertical="center"/>
    </xf>
    <xf numFmtId="0" fontId="10" fillId="10" borderId="1" xfId="0" applyNumberFormat="1" applyFont="1" applyFill="1" applyBorder="1" applyAlignment="1">
      <alignment horizontal="left" vertical="center"/>
    </xf>
    <xf numFmtId="0" fontId="10" fillId="10" borderId="1" xfId="0" applyNumberFormat="1" applyFont="1" applyFill="1" applyBorder="1"/>
    <xf numFmtId="0" fontId="10" fillId="10" borderId="1" xfId="0" applyFont="1" applyFill="1" applyBorder="1" applyAlignment="1">
      <alignment horizontal="center"/>
    </xf>
    <xf numFmtId="0" fontId="10" fillId="10" borderId="1" xfId="0" applyNumberFormat="1" applyFont="1" applyFill="1" applyBorder="1" applyAlignment="1">
      <alignment horizontal="left"/>
    </xf>
    <xf numFmtId="0" fontId="10" fillId="10" borderId="1" xfId="0" applyFont="1" applyFill="1" applyBorder="1"/>
    <xf numFmtId="0" fontId="10" fillId="10" borderId="1" xfId="0" applyNumberFormat="1" applyFont="1" applyFill="1" applyBorder="1" applyAlignment="1">
      <alignment horizontal="center"/>
    </xf>
    <xf numFmtId="1" fontId="10" fillId="10" borderId="1" xfId="0" applyNumberFormat="1" applyFont="1" applyFill="1" applyBorder="1" applyAlignment="1">
      <alignment horizontal="right" vertical="center"/>
    </xf>
    <xf numFmtId="1" fontId="10" fillId="10" borderId="1" xfId="0" applyNumberFormat="1" applyFont="1" applyFill="1" applyBorder="1" applyAlignment="1">
      <alignment horizontal="right"/>
    </xf>
    <xf numFmtId="2" fontId="10" fillId="10" borderId="1" xfId="0" applyNumberFormat="1" applyFont="1" applyFill="1" applyBorder="1" applyAlignment="1">
      <alignment horizontal="right"/>
    </xf>
    <xf numFmtId="2" fontId="10" fillId="10" borderId="1" xfId="0" applyNumberFormat="1" applyFont="1" applyFill="1" applyBorder="1" applyAlignment="1">
      <alignment horizontal="right" vertical="center"/>
    </xf>
    <xf numFmtId="0" fontId="10" fillId="15" borderId="1" xfId="0" applyNumberFormat="1" applyFont="1" applyFill="1" applyBorder="1" applyAlignment="1">
      <alignment horizontal="left" vertical="center"/>
    </xf>
    <xf numFmtId="0" fontId="10" fillId="15" borderId="1" xfId="0" applyNumberFormat="1" applyFont="1" applyFill="1" applyBorder="1"/>
    <xf numFmtId="0" fontId="10" fillId="15" borderId="1" xfId="0" applyFont="1" applyFill="1" applyBorder="1" applyAlignment="1">
      <alignment horizontal="center"/>
    </xf>
    <xf numFmtId="0" fontId="10" fillId="15" borderId="1" xfId="0" applyNumberFormat="1" applyFont="1" applyFill="1" applyBorder="1" applyAlignment="1">
      <alignment horizontal="left"/>
    </xf>
    <xf numFmtId="0" fontId="10" fillId="15" borderId="1" xfId="0" applyFont="1" applyFill="1" applyBorder="1"/>
    <xf numFmtId="0" fontId="10" fillId="15" borderId="1" xfId="0" applyNumberFormat="1" applyFont="1" applyFill="1" applyBorder="1" applyAlignment="1">
      <alignment horizontal="center"/>
    </xf>
    <xf numFmtId="1" fontId="10" fillId="15" borderId="1" xfId="0" applyNumberFormat="1" applyFont="1" applyFill="1" applyBorder="1" applyAlignment="1">
      <alignment horizontal="right" vertical="center"/>
    </xf>
    <xf numFmtId="1" fontId="10" fillId="15" borderId="1" xfId="0" applyNumberFormat="1" applyFont="1" applyFill="1" applyBorder="1" applyAlignment="1">
      <alignment horizontal="right"/>
    </xf>
    <xf numFmtId="2" fontId="10" fillId="15" borderId="1" xfId="0" applyNumberFormat="1" applyFont="1" applyFill="1" applyBorder="1" applyAlignment="1">
      <alignment horizontal="right"/>
    </xf>
    <xf numFmtId="2" fontId="10" fillId="15" borderId="1" xfId="0" applyNumberFormat="1" applyFont="1" applyFill="1" applyBorder="1" applyAlignment="1">
      <alignment horizontal="right" vertic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center"/>
    </xf>
    <xf numFmtId="1" fontId="10" fillId="0" borderId="0" xfId="0" applyNumberFormat="1" applyFont="1"/>
    <xf numFmtId="0" fontId="10" fillId="0" borderId="0" xfId="0" applyFont="1" applyFill="1"/>
    <xf numFmtId="0" fontId="10" fillId="8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NumberFormat="1" applyFont="1" applyFill="1" applyBorder="1" applyAlignment="1">
      <alignment horizontal="left"/>
    </xf>
    <xf numFmtId="0" fontId="10" fillId="8" borderId="1" xfId="0" applyNumberFormat="1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right" vertical="center"/>
    </xf>
    <xf numFmtId="1" fontId="10" fillId="8" borderId="1" xfId="0" applyNumberFormat="1" applyFont="1" applyFill="1" applyBorder="1" applyAlignment="1">
      <alignment horizontal="right"/>
    </xf>
    <xf numFmtId="0" fontId="10" fillId="8" borderId="1" xfId="0" applyFont="1" applyFill="1" applyBorder="1"/>
    <xf numFmtId="2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 vertical="center"/>
    </xf>
    <xf numFmtId="0" fontId="10" fillId="13" borderId="1" xfId="0" applyNumberFormat="1" applyFont="1" applyFill="1" applyBorder="1" applyAlignment="1">
      <alignment horizontal="left" vertical="center"/>
    </xf>
    <xf numFmtId="0" fontId="10" fillId="13" borderId="1" xfId="0" applyNumberFormat="1" applyFont="1" applyFill="1" applyBorder="1"/>
    <xf numFmtId="0" fontId="10" fillId="13" borderId="1" xfId="0" applyFont="1" applyFill="1" applyBorder="1" applyAlignment="1">
      <alignment horizontal="center"/>
    </xf>
    <xf numFmtId="0" fontId="10" fillId="13" borderId="1" xfId="0" applyNumberFormat="1" applyFont="1" applyFill="1" applyBorder="1" applyAlignment="1">
      <alignment horizontal="left"/>
    </xf>
    <xf numFmtId="0" fontId="10" fillId="13" borderId="1" xfId="0" applyNumberFormat="1" applyFont="1" applyFill="1" applyBorder="1" applyAlignment="1">
      <alignment horizontal="center"/>
    </xf>
    <xf numFmtId="1" fontId="10" fillId="13" borderId="1" xfId="0" applyNumberFormat="1" applyFont="1" applyFill="1" applyBorder="1" applyAlignment="1">
      <alignment horizontal="right" vertical="center"/>
    </xf>
    <xf numFmtId="1" fontId="10" fillId="13" borderId="1" xfId="0" applyNumberFormat="1" applyFont="1" applyFill="1" applyBorder="1" applyAlignment="1">
      <alignment horizontal="right"/>
    </xf>
    <xf numFmtId="0" fontId="10" fillId="13" borderId="1" xfId="0" applyFont="1" applyFill="1" applyBorder="1"/>
    <xf numFmtId="2" fontId="10" fillId="13" borderId="1" xfId="0" applyNumberFormat="1" applyFont="1" applyFill="1" applyBorder="1" applyAlignment="1">
      <alignment horizontal="right"/>
    </xf>
    <xf numFmtId="2" fontId="10" fillId="13" borderId="1" xfId="0" applyNumberFormat="1" applyFont="1" applyFill="1" applyBorder="1" applyAlignment="1">
      <alignment horizontal="right" vertical="center"/>
    </xf>
    <xf numFmtId="0" fontId="10" fillId="17" borderId="1" xfId="0" applyNumberFormat="1" applyFont="1" applyFill="1" applyBorder="1" applyAlignment="1">
      <alignment horizontal="left" vertical="center"/>
    </xf>
    <xf numFmtId="0" fontId="10" fillId="17" borderId="1" xfId="0" applyNumberFormat="1" applyFont="1" applyFill="1" applyBorder="1"/>
    <xf numFmtId="0" fontId="10" fillId="17" borderId="1" xfId="0" applyFont="1" applyFill="1" applyBorder="1" applyAlignment="1">
      <alignment horizontal="center"/>
    </xf>
    <xf numFmtId="0" fontId="10" fillId="17" borderId="1" xfId="0" applyNumberFormat="1" applyFont="1" applyFill="1" applyBorder="1" applyAlignment="1">
      <alignment horizontal="left"/>
    </xf>
    <xf numFmtId="0" fontId="10" fillId="17" borderId="1" xfId="0" applyNumberFormat="1" applyFont="1" applyFill="1" applyBorder="1" applyAlignment="1">
      <alignment horizontal="center"/>
    </xf>
    <xf numFmtId="1" fontId="10" fillId="17" borderId="1" xfId="0" applyNumberFormat="1" applyFont="1" applyFill="1" applyBorder="1" applyAlignment="1">
      <alignment horizontal="right" vertical="center"/>
    </xf>
    <xf numFmtId="1" fontId="10" fillId="17" borderId="1" xfId="0" applyNumberFormat="1" applyFont="1" applyFill="1" applyBorder="1" applyAlignment="1">
      <alignment horizontal="right"/>
    </xf>
    <xf numFmtId="0" fontId="10" fillId="17" borderId="1" xfId="0" applyFont="1" applyFill="1" applyBorder="1"/>
    <xf numFmtId="2" fontId="10" fillId="17" borderId="1" xfId="0" applyNumberFormat="1" applyFont="1" applyFill="1" applyBorder="1" applyAlignment="1">
      <alignment horizontal="right"/>
    </xf>
    <xf numFmtId="2" fontId="10" fillId="17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left"/>
    </xf>
    <xf numFmtId="0" fontId="10" fillId="11" borderId="1" xfId="0" applyFont="1" applyFill="1" applyBorder="1"/>
    <xf numFmtId="0" fontId="9" fillId="8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10" fillId="16" borderId="1" xfId="0" applyNumberFormat="1" applyFont="1" applyFill="1" applyBorder="1" applyAlignment="1">
      <alignment horizontal="left" vertical="center"/>
    </xf>
    <xf numFmtId="0" fontId="10" fillId="16" borderId="1" xfId="0" applyNumberFormat="1" applyFont="1" applyFill="1" applyBorder="1"/>
    <xf numFmtId="0" fontId="10" fillId="16" borderId="1" xfId="0" applyFont="1" applyFill="1" applyBorder="1" applyAlignment="1">
      <alignment horizontal="center"/>
    </xf>
    <xf numFmtId="0" fontId="10" fillId="16" borderId="1" xfId="0" applyNumberFormat="1" applyFont="1" applyFill="1" applyBorder="1" applyAlignment="1">
      <alignment horizontal="left"/>
    </xf>
    <xf numFmtId="0" fontId="10" fillId="16" borderId="1" xfId="0" applyFont="1" applyFill="1" applyBorder="1"/>
    <xf numFmtId="0" fontId="10" fillId="16" borderId="1" xfId="0" applyNumberFormat="1" applyFont="1" applyFill="1" applyBorder="1" applyAlignment="1">
      <alignment horizontal="center"/>
    </xf>
    <xf numFmtId="1" fontId="10" fillId="16" borderId="1" xfId="0" applyNumberFormat="1" applyFont="1" applyFill="1" applyBorder="1" applyAlignment="1">
      <alignment horizontal="right" vertical="center"/>
    </xf>
    <xf numFmtId="1" fontId="10" fillId="16" borderId="1" xfId="0" applyNumberFormat="1" applyFont="1" applyFill="1" applyBorder="1" applyAlignment="1">
      <alignment horizontal="right"/>
    </xf>
    <xf numFmtId="2" fontId="10" fillId="16" borderId="1" xfId="0" applyNumberFormat="1" applyFont="1" applyFill="1" applyBorder="1" applyAlignment="1">
      <alignment horizontal="right"/>
    </xf>
    <xf numFmtId="2" fontId="10" fillId="16" borderId="1" xfId="0" applyNumberFormat="1" applyFont="1" applyFill="1" applyBorder="1" applyAlignment="1">
      <alignment horizontal="right" vertical="center"/>
    </xf>
    <xf numFmtId="0" fontId="10" fillId="12" borderId="1" xfId="0" applyFont="1" applyFill="1" applyBorder="1"/>
    <xf numFmtId="0" fontId="10" fillId="14" borderId="1" xfId="0" applyFont="1" applyFill="1" applyBorder="1"/>
    <xf numFmtId="0" fontId="9" fillId="0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/>
    </xf>
    <xf numFmtId="2" fontId="2" fillId="0" borderId="1" xfId="0" applyNumberFormat="1" applyFont="1" applyFill="1" applyBorder="1" applyAlignment="1">
      <alignment horizontal="right"/>
    </xf>
    <xf numFmtId="0" fontId="4" fillId="0" borderId="3" xfId="0" applyFont="1" applyFill="1" applyBorder="1"/>
    <xf numFmtId="0" fontId="4" fillId="17" borderId="1" xfId="0" applyNumberFormat="1" applyFont="1" applyFill="1" applyBorder="1" applyAlignment="1">
      <alignment horizontal="left" vertical="center"/>
    </xf>
    <xf numFmtId="0" fontId="4" fillId="17" borderId="1" xfId="0" applyNumberFormat="1" applyFont="1" applyFill="1" applyBorder="1"/>
    <xf numFmtId="0" fontId="4" fillId="17" borderId="1" xfId="0" applyFont="1" applyFill="1" applyBorder="1" applyAlignment="1">
      <alignment horizontal="center"/>
    </xf>
    <xf numFmtId="0" fontId="4" fillId="17" borderId="1" xfId="0" applyNumberFormat="1" applyFont="1" applyFill="1" applyBorder="1" applyAlignment="1">
      <alignment horizontal="left"/>
    </xf>
    <xf numFmtId="0" fontId="4" fillId="17" borderId="1" xfId="0" applyFont="1" applyFill="1" applyBorder="1"/>
    <xf numFmtId="0" fontId="4" fillId="17" borderId="1" xfId="0" applyNumberFormat="1" applyFont="1" applyFill="1" applyBorder="1" applyAlignment="1">
      <alignment horizontal="center"/>
    </xf>
    <xf numFmtId="1" fontId="4" fillId="17" borderId="1" xfId="0" applyNumberFormat="1" applyFont="1" applyFill="1" applyBorder="1" applyAlignment="1">
      <alignment horizontal="right" vertical="center"/>
    </xf>
    <xf numFmtId="1" fontId="4" fillId="17" borderId="1" xfId="0" applyNumberFormat="1" applyFont="1" applyFill="1" applyBorder="1" applyAlignment="1">
      <alignment horizontal="right"/>
    </xf>
    <xf numFmtId="2" fontId="4" fillId="17" borderId="1" xfId="0" applyNumberFormat="1" applyFont="1" applyFill="1" applyBorder="1" applyAlignment="1">
      <alignment horizontal="right"/>
    </xf>
    <xf numFmtId="2" fontId="4" fillId="17" borderId="1" xfId="0" applyNumberFormat="1" applyFont="1" applyFill="1" applyBorder="1" applyAlignment="1">
      <alignment horizontal="right" vertic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/>
    </xf>
    <xf numFmtId="0" fontId="4" fillId="5" borderId="1" xfId="0" applyFont="1" applyFill="1" applyBorder="1"/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4" fillId="10" borderId="1" xfId="0" applyNumberFormat="1" applyFont="1" applyFill="1" applyBorder="1" applyAlignment="1">
      <alignment horizontal="left" vertical="center"/>
    </xf>
    <xf numFmtId="0" fontId="4" fillId="10" borderId="1" xfId="0" applyNumberFormat="1" applyFont="1" applyFill="1" applyBorder="1"/>
    <xf numFmtId="0" fontId="4" fillId="10" borderId="1" xfId="0" applyFont="1" applyFill="1" applyBorder="1" applyAlignment="1">
      <alignment horizontal="center"/>
    </xf>
    <xf numFmtId="0" fontId="4" fillId="10" borderId="1" xfId="0" applyNumberFormat="1" applyFont="1" applyFill="1" applyBorder="1" applyAlignment="1">
      <alignment horizontal="left"/>
    </xf>
    <xf numFmtId="0" fontId="4" fillId="10" borderId="1" xfId="0" applyFont="1" applyFill="1" applyBorder="1"/>
    <xf numFmtId="0" fontId="4" fillId="10" borderId="1" xfId="0" applyNumberFormat="1" applyFont="1" applyFill="1" applyBorder="1" applyAlignment="1">
      <alignment horizontal="center"/>
    </xf>
    <xf numFmtId="1" fontId="4" fillId="10" borderId="1" xfId="0" applyNumberFormat="1" applyFont="1" applyFill="1" applyBorder="1" applyAlignment="1">
      <alignment horizontal="right" vertical="center"/>
    </xf>
    <xf numFmtId="1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 vertical="center"/>
    </xf>
    <xf numFmtId="0" fontId="10" fillId="9" borderId="3" xfId="0" applyFont="1" applyFill="1" applyBorder="1"/>
    <xf numFmtId="0" fontId="10" fillId="8" borderId="3" xfId="0" applyFont="1" applyFill="1" applyBorder="1"/>
    <xf numFmtId="0" fontId="4" fillId="13" borderId="1" xfId="0" applyNumberFormat="1" applyFont="1" applyFill="1" applyBorder="1" applyAlignment="1">
      <alignment horizontal="left" vertical="center"/>
    </xf>
    <xf numFmtId="0" fontId="4" fillId="13" borderId="1" xfId="0" applyNumberFormat="1" applyFont="1" applyFill="1" applyBorder="1"/>
    <xf numFmtId="0" fontId="4" fillId="13" borderId="1" xfId="0" applyFont="1" applyFill="1" applyBorder="1" applyAlignment="1">
      <alignment horizontal="center"/>
    </xf>
    <xf numFmtId="0" fontId="4" fillId="13" borderId="1" xfId="0" applyNumberFormat="1" applyFont="1" applyFill="1" applyBorder="1" applyAlignment="1">
      <alignment horizontal="left"/>
    </xf>
    <xf numFmtId="0" fontId="4" fillId="13" borderId="1" xfId="0" applyFont="1" applyFill="1" applyBorder="1"/>
    <xf numFmtId="0" fontId="4" fillId="13" borderId="1" xfId="0" applyNumberFormat="1" applyFont="1" applyFill="1" applyBorder="1" applyAlignment="1">
      <alignment horizontal="center"/>
    </xf>
    <xf numFmtId="1" fontId="4" fillId="13" borderId="1" xfId="0" applyNumberFormat="1" applyFont="1" applyFill="1" applyBorder="1" applyAlignment="1">
      <alignment horizontal="right" vertical="center"/>
    </xf>
    <xf numFmtId="1" fontId="4" fillId="13" borderId="1" xfId="0" applyNumberFormat="1" applyFont="1" applyFill="1" applyBorder="1" applyAlignment="1">
      <alignment horizontal="right"/>
    </xf>
    <xf numFmtId="2" fontId="4" fillId="13" borderId="1" xfId="0" applyNumberFormat="1" applyFont="1" applyFill="1" applyBorder="1" applyAlignment="1">
      <alignment horizontal="right"/>
    </xf>
    <xf numFmtId="2" fontId="4" fillId="13" borderId="1" xfId="0" applyNumberFormat="1" applyFont="1" applyFill="1" applyBorder="1" applyAlignment="1">
      <alignment horizontal="right" vertical="center"/>
    </xf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NumberFormat="1" applyFont="1" applyFill="1" applyBorder="1" applyAlignment="1">
      <alignment horizontal="left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10" fillId="3" borderId="1" xfId="0" applyNumberFormat="1" applyFont="1" applyFill="1" applyBorder="1" applyAlignment="1">
      <alignment horizontal="left"/>
    </xf>
    <xf numFmtId="0" fontId="10" fillId="3" borderId="1" xfId="0" applyFont="1" applyFill="1" applyBorder="1"/>
    <xf numFmtId="0" fontId="10" fillId="5" borderId="3" xfId="0" applyFont="1" applyFill="1" applyBorder="1"/>
    <xf numFmtId="0" fontId="4" fillId="9" borderId="1" xfId="0" applyNumberFormat="1" applyFont="1" applyFill="1" applyBorder="1" applyAlignment="1">
      <alignment horizontal="left" vertical="center"/>
    </xf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left"/>
    </xf>
    <xf numFmtId="0" fontId="4" fillId="9" borderId="1" xfId="0" applyFont="1" applyFill="1" applyBorder="1"/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 vertical="center"/>
    </xf>
    <xf numFmtId="2" fontId="2" fillId="9" borderId="1" xfId="0" applyNumberFormat="1" applyFont="1" applyFill="1" applyBorder="1" applyAlignment="1">
      <alignment horizontal="right"/>
    </xf>
    <xf numFmtId="0" fontId="4" fillId="9" borderId="3" xfId="0" applyFont="1" applyFill="1" applyBorder="1"/>
    <xf numFmtId="0" fontId="4" fillId="12" borderId="1" xfId="0" applyFont="1" applyFill="1" applyBorder="1"/>
    <xf numFmtId="0" fontId="4" fillId="14" borderId="1" xfId="0" applyFont="1" applyFill="1" applyBorder="1"/>
    <xf numFmtId="0" fontId="4" fillId="18" borderId="1" xfId="0" applyNumberFormat="1" applyFont="1" applyFill="1" applyBorder="1" applyAlignment="1">
      <alignment horizontal="left" vertical="center"/>
    </xf>
    <xf numFmtId="0" fontId="4" fillId="18" borderId="1" xfId="0" applyNumberFormat="1" applyFont="1" applyFill="1" applyBorder="1"/>
    <xf numFmtId="0" fontId="4" fillId="18" borderId="1" xfId="0" applyFont="1" applyFill="1" applyBorder="1" applyAlignment="1">
      <alignment horizontal="center"/>
    </xf>
    <xf numFmtId="0" fontId="4" fillId="18" borderId="1" xfId="0" applyNumberFormat="1" applyFont="1" applyFill="1" applyBorder="1" applyAlignment="1">
      <alignment horizontal="left"/>
    </xf>
    <xf numFmtId="0" fontId="4" fillId="18" borderId="1" xfId="0" applyFont="1" applyFill="1" applyBorder="1"/>
    <xf numFmtId="0" fontId="4" fillId="18" borderId="1" xfId="0" applyNumberFormat="1" applyFont="1" applyFill="1" applyBorder="1" applyAlignment="1">
      <alignment horizontal="center"/>
    </xf>
    <xf numFmtId="1" fontId="4" fillId="18" borderId="1" xfId="0" applyNumberFormat="1" applyFont="1" applyFill="1" applyBorder="1" applyAlignment="1">
      <alignment horizontal="right" vertical="center"/>
    </xf>
    <xf numFmtId="1" fontId="4" fillId="18" borderId="1" xfId="0" applyNumberFormat="1" applyFont="1" applyFill="1" applyBorder="1" applyAlignment="1">
      <alignment horizontal="right"/>
    </xf>
    <xf numFmtId="2" fontId="4" fillId="18" borderId="1" xfId="0" applyNumberFormat="1" applyFont="1" applyFill="1" applyBorder="1" applyAlignment="1">
      <alignment horizontal="right"/>
    </xf>
    <xf numFmtId="2" fontId="4" fillId="18" borderId="1" xfId="0" applyNumberFormat="1" applyFont="1" applyFill="1" applyBorder="1" applyAlignment="1">
      <alignment horizontal="right" vertical="center"/>
    </xf>
    <xf numFmtId="2" fontId="2" fillId="18" borderId="1" xfId="0" applyNumberFormat="1" applyFont="1" applyFill="1" applyBorder="1" applyAlignment="1">
      <alignment horizontal="right"/>
    </xf>
    <xf numFmtId="0" fontId="4" fillId="18" borderId="3" xfId="0" applyFont="1" applyFill="1" applyBorder="1"/>
    <xf numFmtId="0" fontId="4" fillId="18" borderId="1" xfId="0" applyFont="1" applyFill="1" applyBorder="1" applyAlignment="1">
      <alignment vertical="center"/>
    </xf>
    <xf numFmtId="0" fontId="10" fillId="18" borderId="1" xfId="0" applyNumberFormat="1" applyFont="1" applyFill="1" applyBorder="1" applyAlignment="1">
      <alignment horizontal="left" vertical="center"/>
    </xf>
    <xf numFmtId="0" fontId="10" fillId="18" borderId="1" xfId="0" applyNumberFormat="1" applyFont="1" applyFill="1" applyBorder="1"/>
    <xf numFmtId="0" fontId="10" fillId="18" borderId="1" xfId="0" applyFont="1" applyFill="1" applyBorder="1" applyAlignment="1">
      <alignment horizontal="center"/>
    </xf>
    <xf numFmtId="0" fontId="10" fillId="18" borderId="1" xfId="0" applyNumberFormat="1" applyFont="1" applyFill="1" applyBorder="1" applyAlignment="1">
      <alignment horizontal="left"/>
    </xf>
    <xf numFmtId="0" fontId="10" fillId="18" borderId="1" xfId="0" applyFont="1" applyFill="1" applyBorder="1"/>
    <xf numFmtId="0" fontId="10" fillId="18" borderId="1" xfId="0" applyNumberFormat="1" applyFont="1" applyFill="1" applyBorder="1" applyAlignment="1">
      <alignment horizontal="center"/>
    </xf>
    <xf numFmtId="1" fontId="10" fillId="18" borderId="1" xfId="0" applyNumberFormat="1" applyFont="1" applyFill="1" applyBorder="1" applyAlignment="1">
      <alignment horizontal="right" vertical="center"/>
    </xf>
    <xf numFmtId="1" fontId="10" fillId="18" borderId="1" xfId="0" applyNumberFormat="1" applyFont="1" applyFill="1" applyBorder="1" applyAlignment="1">
      <alignment horizontal="right"/>
    </xf>
    <xf numFmtId="2" fontId="10" fillId="18" borderId="1" xfId="0" applyNumberFormat="1" applyFont="1" applyFill="1" applyBorder="1" applyAlignment="1">
      <alignment horizontal="right"/>
    </xf>
    <xf numFmtId="2" fontId="10" fillId="18" borderId="1" xfId="0" applyNumberFormat="1" applyFont="1" applyFill="1" applyBorder="1" applyAlignment="1">
      <alignment horizontal="right" vertical="center"/>
    </xf>
    <xf numFmtId="0" fontId="10" fillId="18" borderId="3" xfId="0" applyFont="1" applyFill="1" applyBorder="1"/>
    <xf numFmtId="0" fontId="4" fillId="15" borderId="1" xfId="0" applyNumberFormat="1" applyFont="1" applyFill="1" applyBorder="1" applyAlignment="1">
      <alignment horizontal="left" vertical="center"/>
    </xf>
    <xf numFmtId="0" fontId="4" fillId="15" borderId="1" xfId="0" applyNumberFormat="1" applyFont="1" applyFill="1" applyBorder="1"/>
    <xf numFmtId="0" fontId="4" fillId="15" borderId="1" xfId="0" applyFont="1" applyFill="1" applyBorder="1" applyAlignment="1">
      <alignment horizontal="center"/>
    </xf>
    <xf numFmtId="0" fontId="4" fillId="15" borderId="1" xfId="0" applyNumberFormat="1" applyFont="1" applyFill="1" applyBorder="1" applyAlignment="1">
      <alignment horizontal="left"/>
    </xf>
    <xf numFmtId="0" fontId="4" fillId="15" borderId="1" xfId="0" applyNumberFormat="1" applyFont="1" applyFill="1" applyBorder="1" applyAlignment="1">
      <alignment horizontal="center"/>
    </xf>
    <xf numFmtId="1" fontId="4" fillId="15" borderId="1" xfId="0" applyNumberFormat="1" applyFont="1" applyFill="1" applyBorder="1" applyAlignment="1">
      <alignment horizontal="right" vertical="center"/>
    </xf>
    <xf numFmtId="1" fontId="4" fillId="15" borderId="1" xfId="0" applyNumberFormat="1" applyFont="1" applyFill="1" applyBorder="1" applyAlignment="1">
      <alignment horizontal="right"/>
    </xf>
    <xf numFmtId="2" fontId="4" fillId="15" borderId="1" xfId="0" applyNumberFormat="1" applyFont="1" applyFill="1" applyBorder="1" applyAlignment="1">
      <alignment horizontal="right"/>
    </xf>
    <xf numFmtId="2" fontId="4" fillId="15" borderId="1" xfId="0" applyNumberFormat="1" applyFont="1" applyFill="1" applyBorder="1" applyAlignment="1">
      <alignment horizontal="right" vertical="center"/>
    </xf>
    <xf numFmtId="2" fontId="2" fillId="5" borderId="1" xfId="0" applyNumberFormat="1" applyFont="1" applyFill="1" applyBorder="1" applyAlignment="1">
      <alignment horizontal="right"/>
    </xf>
    <xf numFmtId="0" fontId="4" fillId="5" borderId="3" xfId="0" applyFont="1" applyFill="1" applyBorder="1"/>
    <xf numFmtId="0" fontId="1" fillId="5" borderId="1" xfId="0" applyNumberFormat="1" applyFont="1" applyFill="1" applyBorder="1" applyAlignment="1">
      <alignment horizontal="left" vertical="center"/>
    </xf>
    <xf numFmtId="0" fontId="1" fillId="5" borderId="1" xfId="0" applyNumberFormat="1" applyFont="1" applyFill="1" applyBorder="1"/>
    <xf numFmtId="0" fontId="1" fillId="5" borderId="1" xfId="0" applyFont="1" applyFill="1" applyBorder="1" applyAlignment="1">
      <alignment horizontal="center"/>
    </xf>
    <xf numFmtId="0" fontId="1" fillId="5" borderId="1" xfId="0" applyNumberFormat="1" applyFont="1" applyFill="1" applyBorder="1" applyAlignment="1">
      <alignment horizontal="left"/>
    </xf>
    <xf numFmtId="0" fontId="1" fillId="3" borderId="1" xfId="0" applyFont="1" applyFill="1" applyBorder="1"/>
    <xf numFmtId="0" fontId="1" fillId="5" borderId="1" xfId="0" applyNumberFormat="1" applyFont="1" applyFill="1" applyBorder="1" applyAlignment="1">
      <alignment horizontal="center"/>
    </xf>
    <xf numFmtId="1" fontId="1" fillId="5" borderId="1" xfId="0" applyNumberFormat="1" applyFont="1" applyFill="1" applyBorder="1" applyAlignment="1">
      <alignment horizontal="right" vertical="center"/>
    </xf>
    <xf numFmtId="1" fontId="1" fillId="5" borderId="1" xfId="0" applyNumberFormat="1" applyFont="1" applyFill="1" applyBorder="1" applyAlignment="1">
      <alignment horizontal="right"/>
    </xf>
    <xf numFmtId="0" fontId="1" fillId="5" borderId="1" xfId="0" applyFont="1" applyFill="1" applyBorder="1"/>
    <xf numFmtId="2" fontId="1" fillId="5" borderId="1" xfId="0" applyNumberFormat="1" applyFont="1" applyFill="1" applyBorder="1" applyAlignment="1">
      <alignment horizontal="right"/>
    </xf>
    <xf numFmtId="2" fontId="1" fillId="5" borderId="1" xfId="0" applyNumberFormat="1" applyFont="1" applyFill="1" applyBorder="1" applyAlignment="1">
      <alignment horizontal="right" vertical="center"/>
    </xf>
    <xf numFmtId="0" fontId="1" fillId="0" borderId="3" xfId="0" applyFont="1" applyFill="1" applyBorder="1"/>
    <xf numFmtId="2" fontId="12" fillId="0" borderId="1" xfId="0" applyNumberFormat="1" applyFont="1" applyFill="1" applyBorder="1" applyAlignment="1">
      <alignment horizontal="center" vertical="center" wrapText="1"/>
    </xf>
    <xf numFmtId="2" fontId="2" fillId="8" borderId="1" xfId="0" applyNumberFormat="1" applyFont="1" applyFill="1" applyBorder="1" applyAlignment="1">
      <alignment horizontal="right"/>
    </xf>
    <xf numFmtId="0" fontId="2" fillId="0" borderId="4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AFE22"/>
      <color rgb="FF24FC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32" t="s">
        <v>88</v>
      </c>
      <c r="B2" s="8" t="s">
        <v>57</v>
      </c>
      <c r="C2" s="27"/>
      <c r="D2" s="8" t="s">
        <v>38</v>
      </c>
      <c r="E2" s="8" t="s">
        <v>125</v>
      </c>
      <c r="F2" s="11">
        <v>5</v>
      </c>
      <c r="G2" s="11" t="s">
        <v>71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88</v>
      </c>
      <c r="B3" s="8" t="s">
        <v>55</v>
      </c>
      <c r="C3" s="9"/>
      <c r="D3" s="8" t="s">
        <v>38</v>
      </c>
      <c r="E3" s="8" t="s">
        <v>125</v>
      </c>
      <c r="F3" s="11">
        <v>5</v>
      </c>
      <c r="G3" s="11" t="s">
        <v>11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88</v>
      </c>
      <c r="B4" s="8" t="s">
        <v>56</v>
      </c>
      <c r="C4" s="9"/>
      <c r="D4" s="8" t="s">
        <v>38</v>
      </c>
      <c r="E4" s="8" t="s">
        <v>125</v>
      </c>
      <c r="F4" s="11">
        <v>6</v>
      </c>
      <c r="G4" s="11" t="s">
        <v>73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69</v>
      </c>
      <c r="B6" s="8" t="s">
        <v>50</v>
      </c>
      <c r="C6" s="9"/>
      <c r="D6" s="10" t="s">
        <v>12</v>
      </c>
      <c r="E6" s="10" t="s">
        <v>115</v>
      </c>
      <c r="F6" s="11">
        <v>2</v>
      </c>
      <c r="G6" s="11" t="s">
        <v>74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69</v>
      </c>
      <c r="B7" s="8" t="s">
        <v>52</v>
      </c>
      <c r="C7" s="9"/>
      <c r="D7" s="8" t="s">
        <v>12</v>
      </c>
      <c r="E7" s="10" t="s">
        <v>115</v>
      </c>
      <c r="F7" s="11">
        <v>2</v>
      </c>
      <c r="G7" s="11" t="s">
        <v>82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69</v>
      </c>
      <c r="B8" s="8" t="s">
        <v>49</v>
      </c>
      <c r="C8" s="9"/>
      <c r="D8" s="8" t="s">
        <v>12</v>
      </c>
      <c r="E8" s="10" t="s">
        <v>115</v>
      </c>
      <c r="F8" s="11">
        <v>4</v>
      </c>
      <c r="G8" s="11" t="s">
        <v>82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69</v>
      </c>
      <c r="B9" s="46" t="s">
        <v>70</v>
      </c>
      <c r="C9" s="47"/>
      <c r="D9" s="46" t="s">
        <v>10</v>
      </c>
      <c r="E9" s="91" t="s">
        <v>115</v>
      </c>
      <c r="F9" s="49">
        <v>5</v>
      </c>
      <c r="G9" s="49" t="s">
        <v>72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69</v>
      </c>
      <c r="B10" s="8" t="s">
        <v>51</v>
      </c>
      <c r="C10" s="9"/>
      <c r="D10" s="8" t="s">
        <v>12</v>
      </c>
      <c r="E10" s="10" t="s">
        <v>115</v>
      </c>
      <c r="F10" s="11">
        <v>6</v>
      </c>
      <c r="G10" s="11" t="s">
        <v>82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86</v>
      </c>
      <c r="B12" s="8" t="s">
        <v>52</v>
      </c>
      <c r="C12" s="9"/>
      <c r="D12" s="8" t="s">
        <v>40</v>
      </c>
      <c r="E12" s="10" t="s">
        <v>116</v>
      </c>
      <c r="F12" s="11">
        <v>2</v>
      </c>
      <c r="G12" s="11" t="s">
        <v>74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86</v>
      </c>
      <c r="B13" s="8" t="s">
        <v>50</v>
      </c>
      <c r="C13" s="9"/>
      <c r="D13" s="10" t="s">
        <v>23</v>
      </c>
      <c r="E13" s="10" t="s">
        <v>116</v>
      </c>
      <c r="F13" s="11">
        <v>2</v>
      </c>
      <c r="G13" s="11" t="s">
        <v>82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86</v>
      </c>
      <c r="B14" s="8" t="s">
        <v>70</v>
      </c>
      <c r="C14" s="9"/>
      <c r="D14" s="8" t="s">
        <v>40</v>
      </c>
      <c r="E14" s="29" t="s">
        <v>116</v>
      </c>
      <c r="F14" s="24">
        <v>3</v>
      </c>
      <c r="G14" s="11" t="s">
        <v>74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86</v>
      </c>
      <c r="B15" s="8" t="s">
        <v>49</v>
      </c>
      <c r="C15" s="9"/>
      <c r="D15" s="10" t="s">
        <v>23</v>
      </c>
      <c r="E15" s="10" t="s">
        <v>116</v>
      </c>
      <c r="F15" s="11">
        <v>4</v>
      </c>
      <c r="G15" s="11" t="s">
        <v>74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86</v>
      </c>
      <c r="B16" s="8" t="s">
        <v>51</v>
      </c>
      <c r="C16" s="9"/>
      <c r="D16" s="10" t="s">
        <v>23</v>
      </c>
      <c r="E16" s="29" t="s">
        <v>116</v>
      </c>
      <c r="F16" s="11">
        <v>6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49</v>
      </c>
      <c r="C18" s="9">
        <v>1</v>
      </c>
      <c r="D18" s="8" t="s">
        <v>37</v>
      </c>
      <c r="E18" s="7" t="s">
        <v>13</v>
      </c>
      <c r="F18" s="11" t="s">
        <v>76</v>
      </c>
      <c r="G18" s="11" t="s">
        <v>35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49</v>
      </c>
      <c r="C19" s="9">
        <v>2</v>
      </c>
      <c r="D19" s="8" t="s">
        <v>37</v>
      </c>
      <c r="E19" s="7" t="s">
        <v>13</v>
      </c>
      <c r="F19" s="11" t="s">
        <v>76</v>
      </c>
      <c r="G19" s="11" t="s">
        <v>36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51</v>
      </c>
      <c r="C20" s="9">
        <v>2</v>
      </c>
      <c r="D20" s="8" t="s">
        <v>37</v>
      </c>
      <c r="E20" s="7" t="s">
        <v>13</v>
      </c>
      <c r="F20" s="11" t="s">
        <v>76</v>
      </c>
      <c r="G20" s="11" t="s">
        <v>35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67</v>
      </c>
      <c r="E21" s="7" t="s">
        <v>13</v>
      </c>
      <c r="F21" s="11" t="s">
        <v>76</v>
      </c>
      <c r="G21" s="11" t="s">
        <v>36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50</v>
      </c>
      <c r="C22" s="9">
        <v>1</v>
      </c>
      <c r="D22" s="8" t="s">
        <v>25</v>
      </c>
      <c r="E22" s="7" t="s">
        <v>13</v>
      </c>
      <c r="F22" s="11" t="s">
        <v>79</v>
      </c>
      <c r="G22" s="11" t="s">
        <v>35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50</v>
      </c>
      <c r="C23" s="9">
        <v>2</v>
      </c>
      <c r="D23" s="8" t="s">
        <v>25</v>
      </c>
      <c r="E23" s="7" t="s">
        <v>13</v>
      </c>
      <c r="F23" s="11" t="s">
        <v>79</v>
      </c>
      <c r="G23" s="11" t="s">
        <v>36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52</v>
      </c>
      <c r="C24" s="9">
        <v>1</v>
      </c>
      <c r="D24" s="8" t="s">
        <v>25</v>
      </c>
      <c r="E24" s="7" t="s">
        <v>13</v>
      </c>
      <c r="F24" s="11" t="s">
        <v>79</v>
      </c>
      <c r="G24" s="11" t="s">
        <v>35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52</v>
      </c>
      <c r="C25" s="47">
        <v>2</v>
      </c>
      <c r="D25" s="46" t="s">
        <v>129</v>
      </c>
      <c r="E25" s="45" t="s">
        <v>13</v>
      </c>
      <c r="F25" s="49" t="s">
        <v>79</v>
      </c>
      <c r="G25" s="49" t="s">
        <v>36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75</v>
      </c>
      <c r="C26" s="47">
        <v>1</v>
      </c>
      <c r="D26" s="46" t="s">
        <v>37</v>
      </c>
      <c r="E26" s="45" t="s">
        <v>128</v>
      </c>
      <c r="F26" s="49" t="s">
        <v>77</v>
      </c>
      <c r="G26" s="49" t="s">
        <v>35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78</v>
      </c>
      <c r="C27" s="9">
        <v>2</v>
      </c>
      <c r="D27" s="8" t="s">
        <v>25</v>
      </c>
      <c r="E27" s="7" t="s">
        <v>128</v>
      </c>
      <c r="F27" s="11" t="s">
        <v>77</v>
      </c>
      <c r="G27" s="11" t="s">
        <v>36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84</v>
      </c>
      <c r="B29" s="8" t="s">
        <v>56</v>
      </c>
      <c r="C29" s="9"/>
      <c r="D29" s="8" t="s">
        <v>27</v>
      </c>
      <c r="E29" s="14" t="s">
        <v>92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84</v>
      </c>
      <c r="B30" s="8" t="s">
        <v>56</v>
      </c>
      <c r="C30" s="9"/>
      <c r="D30" s="8" t="s">
        <v>59</v>
      </c>
      <c r="E30" s="14" t="s">
        <v>22</v>
      </c>
      <c r="F30" s="11">
        <v>2</v>
      </c>
      <c r="G30" s="11" t="s">
        <v>82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84</v>
      </c>
      <c r="B31" s="8" t="s">
        <v>50</v>
      </c>
      <c r="C31" s="9"/>
      <c r="D31" s="8" t="s">
        <v>24</v>
      </c>
      <c r="E31" s="7" t="s">
        <v>42</v>
      </c>
      <c r="F31" s="18">
        <v>3</v>
      </c>
      <c r="G31" s="11" t="s">
        <v>72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84</v>
      </c>
      <c r="B32" s="8" t="s">
        <v>50</v>
      </c>
      <c r="C32" s="9"/>
      <c r="D32" s="8" t="s">
        <v>44</v>
      </c>
      <c r="E32" s="14" t="s">
        <v>110</v>
      </c>
      <c r="F32" s="24">
        <v>3</v>
      </c>
      <c r="G32" s="11" t="s">
        <v>71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84</v>
      </c>
      <c r="B33" s="8" t="s">
        <v>49</v>
      </c>
      <c r="C33" s="9"/>
      <c r="D33" s="8" t="s">
        <v>24</v>
      </c>
      <c r="E33" s="7" t="s">
        <v>42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84</v>
      </c>
      <c r="B34" s="8" t="s">
        <v>49</v>
      </c>
      <c r="C34" s="9"/>
      <c r="D34" s="8" t="s">
        <v>45</v>
      </c>
      <c r="E34" s="14" t="s">
        <v>110</v>
      </c>
      <c r="F34" s="11">
        <v>5</v>
      </c>
      <c r="G34" s="11" t="s">
        <v>71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84</v>
      </c>
      <c r="B35" s="8" t="s">
        <v>49</v>
      </c>
      <c r="C35" s="9"/>
      <c r="D35" s="8" t="s">
        <v>39</v>
      </c>
      <c r="E35" s="14" t="s">
        <v>83</v>
      </c>
      <c r="F35" s="11">
        <v>6</v>
      </c>
      <c r="G35" s="11" t="s">
        <v>72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84</v>
      </c>
      <c r="B36" s="46" t="s">
        <v>49</v>
      </c>
      <c r="C36" s="47"/>
      <c r="D36" s="46" t="s">
        <v>80</v>
      </c>
      <c r="E36" s="48" t="s">
        <v>109</v>
      </c>
      <c r="F36" s="49">
        <v>6</v>
      </c>
      <c r="G36" s="49" t="s">
        <v>71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84</v>
      </c>
      <c r="B37" s="8" t="s">
        <v>52</v>
      </c>
      <c r="C37" s="9"/>
      <c r="D37" s="8" t="s">
        <v>80</v>
      </c>
      <c r="E37" s="14" t="s">
        <v>109</v>
      </c>
      <c r="F37" s="11">
        <v>6</v>
      </c>
      <c r="G37" s="49" t="s">
        <v>101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84</v>
      </c>
      <c r="B38" s="8" t="s">
        <v>52</v>
      </c>
      <c r="C38" s="9"/>
      <c r="D38" s="8" t="s">
        <v>43</v>
      </c>
      <c r="E38" s="7" t="s">
        <v>83</v>
      </c>
      <c r="F38" s="11">
        <v>6</v>
      </c>
      <c r="G38" s="49" t="s">
        <v>107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85</v>
      </c>
      <c r="B40" s="46" t="s">
        <v>70</v>
      </c>
      <c r="D40" s="46" t="s">
        <v>28</v>
      </c>
      <c r="E40" s="46" t="s">
        <v>122</v>
      </c>
      <c r="F40" s="47">
        <v>2</v>
      </c>
      <c r="G40" s="49" t="s">
        <v>81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85</v>
      </c>
      <c r="B41" s="46" t="s">
        <v>70</v>
      </c>
      <c r="D41" s="46" t="s">
        <v>28</v>
      </c>
      <c r="E41" s="46" t="s">
        <v>122</v>
      </c>
      <c r="F41" s="47">
        <v>2</v>
      </c>
      <c r="G41" s="49" t="s">
        <v>94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85</v>
      </c>
      <c r="B42" s="46" t="s">
        <v>70</v>
      </c>
      <c r="D42" s="46" t="s">
        <v>24</v>
      </c>
      <c r="E42" s="45" t="s">
        <v>123</v>
      </c>
      <c r="F42" s="49">
        <v>2</v>
      </c>
      <c r="G42" s="49" t="s">
        <v>73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85</v>
      </c>
      <c r="B43" s="8" t="s">
        <v>52</v>
      </c>
      <c r="D43" s="8" t="s">
        <v>24</v>
      </c>
      <c r="E43" s="7" t="s">
        <v>42</v>
      </c>
      <c r="F43" s="11">
        <v>3</v>
      </c>
      <c r="G43" s="11" t="s">
        <v>71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85</v>
      </c>
      <c r="B44" s="8" t="s">
        <v>70</v>
      </c>
      <c r="C44" s="9"/>
      <c r="D44" s="8" t="s">
        <v>39</v>
      </c>
      <c r="E44" s="14" t="s">
        <v>119</v>
      </c>
      <c r="F44" s="24">
        <v>4</v>
      </c>
      <c r="G44" s="11" t="s">
        <v>81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85</v>
      </c>
      <c r="B45" s="46" t="s">
        <v>70</v>
      </c>
      <c r="D45" s="46" t="s">
        <v>29</v>
      </c>
      <c r="E45" s="45" t="s">
        <v>120</v>
      </c>
      <c r="F45" s="49">
        <v>4</v>
      </c>
      <c r="G45" s="49" t="s">
        <v>73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85</v>
      </c>
      <c r="B46" s="8" t="s">
        <v>51</v>
      </c>
      <c r="C46" s="9"/>
      <c r="D46" s="8" t="s">
        <v>45</v>
      </c>
      <c r="E46" s="14" t="s">
        <v>110</v>
      </c>
      <c r="F46" s="11">
        <v>5</v>
      </c>
      <c r="G46" s="11" t="s">
        <v>72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85</v>
      </c>
      <c r="B47" s="8" t="s">
        <v>51</v>
      </c>
      <c r="C47" s="9"/>
      <c r="D47" s="8" t="s">
        <v>24</v>
      </c>
      <c r="E47" s="7" t="s">
        <v>42</v>
      </c>
      <c r="F47" s="18">
        <v>5</v>
      </c>
      <c r="G47" s="11" t="s">
        <v>71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85</v>
      </c>
      <c r="B48" s="8" t="s">
        <v>50</v>
      </c>
      <c r="C48" s="9"/>
      <c r="D48" s="8" t="s">
        <v>9</v>
      </c>
      <c r="E48" s="14" t="s">
        <v>109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85</v>
      </c>
      <c r="B49" s="8" t="s">
        <v>50</v>
      </c>
      <c r="C49" s="9"/>
      <c r="D49" s="8" t="s">
        <v>39</v>
      </c>
      <c r="E49" s="14" t="s">
        <v>83</v>
      </c>
      <c r="F49" s="11">
        <v>6</v>
      </c>
      <c r="G49" s="11" t="s">
        <v>71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85</v>
      </c>
      <c r="B50" s="8" t="s">
        <v>51</v>
      </c>
      <c r="C50" s="9"/>
      <c r="D50" s="8" t="s">
        <v>103</v>
      </c>
      <c r="E50" s="7" t="s">
        <v>83</v>
      </c>
      <c r="F50" s="11">
        <v>7</v>
      </c>
      <c r="G50" s="11" t="s">
        <v>101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85</v>
      </c>
      <c r="B51" s="46" t="s">
        <v>51</v>
      </c>
      <c r="C51" s="47"/>
      <c r="D51" s="46" t="s">
        <v>28</v>
      </c>
      <c r="E51" s="48" t="s">
        <v>109</v>
      </c>
      <c r="F51" s="49">
        <v>7</v>
      </c>
      <c r="G51" s="49" t="s">
        <v>107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87</v>
      </c>
      <c r="B53" s="8" t="s">
        <v>57</v>
      </c>
      <c r="C53" s="9"/>
      <c r="D53" s="8" t="s">
        <v>27</v>
      </c>
      <c r="E53" s="14" t="s">
        <v>92</v>
      </c>
      <c r="F53" s="24">
        <v>3</v>
      </c>
      <c r="G53" s="11" t="s">
        <v>74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87</v>
      </c>
      <c r="B54" s="8" t="s">
        <v>55</v>
      </c>
      <c r="C54" s="9"/>
      <c r="D54" s="8" t="s">
        <v>59</v>
      </c>
      <c r="E54" s="14" t="s">
        <v>22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87</v>
      </c>
      <c r="B55" s="8" t="s">
        <v>55</v>
      </c>
      <c r="C55" s="9"/>
      <c r="D55" s="8" t="s">
        <v>10</v>
      </c>
      <c r="E55" s="10" t="s">
        <v>117</v>
      </c>
      <c r="F55" s="11">
        <v>5</v>
      </c>
      <c r="G55" s="11" t="s">
        <v>71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87</v>
      </c>
      <c r="B56" s="8" t="s">
        <v>55</v>
      </c>
      <c r="C56" s="9"/>
      <c r="D56" s="8" t="s">
        <v>27</v>
      </c>
      <c r="E56" s="14" t="s">
        <v>92</v>
      </c>
      <c r="F56" s="11">
        <v>6</v>
      </c>
      <c r="G56" s="11" t="s">
        <v>74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93</v>
      </c>
      <c r="B58" s="8" t="s">
        <v>70</v>
      </c>
      <c r="C58" s="9"/>
      <c r="D58" s="8" t="s">
        <v>10</v>
      </c>
      <c r="E58" s="36" t="s">
        <v>117</v>
      </c>
      <c r="F58" s="11">
        <v>3</v>
      </c>
      <c r="G58" s="11" t="s">
        <v>79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93</v>
      </c>
      <c r="B59" s="8" t="s">
        <v>56</v>
      </c>
      <c r="C59" s="9"/>
      <c r="D59" s="8" t="s">
        <v>10</v>
      </c>
      <c r="E59" s="36" t="s">
        <v>117</v>
      </c>
      <c r="F59" s="11">
        <v>6</v>
      </c>
      <c r="G59" s="11" t="s">
        <v>71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108</v>
      </c>
      <c r="B61" s="46" t="s">
        <v>57</v>
      </c>
      <c r="C61" s="47"/>
      <c r="D61" s="46" t="s">
        <v>12</v>
      </c>
      <c r="E61" s="48" t="s">
        <v>22</v>
      </c>
      <c r="F61" s="47">
        <v>5</v>
      </c>
      <c r="G61" s="49" t="s">
        <v>72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108</v>
      </c>
      <c r="B62" s="46" t="s">
        <v>57</v>
      </c>
      <c r="C62" s="47"/>
      <c r="D62" s="46" t="s">
        <v>10</v>
      </c>
      <c r="E62" s="91" t="s">
        <v>117</v>
      </c>
      <c r="F62" s="49">
        <v>5</v>
      </c>
      <c r="G62" s="49" t="s">
        <v>73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121</v>
      </c>
      <c r="B64" s="46" t="s">
        <v>70</v>
      </c>
      <c r="C64" s="47"/>
      <c r="D64" s="46" t="s">
        <v>10</v>
      </c>
      <c r="E64" s="91" t="s">
        <v>115</v>
      </c>
      <c r="F64" s="49">
        <v>5</v>
      </c>
      <c r="G64" s="49" t="s">
        <v>72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121</v>
      </c>
      <c r="B65" s="46" t="s">
        <v>70</v>
      </c>
      <c r="D65" s="46" t="s">
        <v>30</v>
      </c>
      <c r="E65" s="46" t="s">
        <v>112</v>
      </c>
      <c r="F65" s="47">
        <v>5</v>
      </c>
      <c r="G65" s="49" t="s">
        <v>124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121</v>
      </c>
      <c r="B66" s="46" t="s">
        <v>70</v>
      </c>
      <c r="D66" s="46" t="s">
        <v>30</v>
      </c>
      <c r="E66" s="46" t="s">
        <v>112</v>
      </c>
      <c r="F66" s="47">
        <v>5</v>
      </c>
      <c r="G66" s="49" t="s">
        <v>126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53</v>
      </c>
      <c r="B68" s="8" t="s">
        <v>55</v>
      </c>
      <c r="C68" s="9">
        <v>1</v>
      </c>
      <c r="D68" s="8" t="s">
        <v>9</v>
      </c>
      <c r="E68" s="14" t="s">
        <v>34</v>
      </c>
      <c r="F68" s="11" t="s">
        <v>76</v>
      </c>
      <c r="G68" s="11" t="s">
        <v>35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53</v>
      </c>
      <c r="B69" s="8" t="s">
        <v>55</v>
      </c>
      <c r="C69" s="9">
        <v>2</v>
      </c>
      <c r="D69" s="8" t="s">
        <v>28</v>
      </c>
      <c r="E69" s="14" t="s">
        <v>34</v>
      </c>
      <c r="F69" s="11" t="s">
        <v>76</v>
      </c>
      <c r="G69" s="11" t="s">
        <v>102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53</v>
      </c>
      <c r="B72" s="8" t="s">
        <v>57</v>
      </c>
      <c r="C72" s="9">
        <v>1</v>
      </c>
      <c r="D72" s="8" t="s">
        <v>28</v>
      </c>
      <c r="E72" s="14" t="s">
        <v>34</v>
      </c>
      <c r="F72" s="24" t="s">
        <v>77</v>
      </c>
      <c r="G72" s="11" t="s">
        <v>35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53</v>
      </c>
      <c r="B73" s="8" t="s">
        <v>57</v>
      </c>
      <c r="C73" s="9">
        <v>2</v>
      </c>
      <c r="D73" s="8" t="s">
        <v>45</v>
      </c>
      <c r="E73" s="14" t="s">
        <v>34</v>
      </c>
      <c r="F73" s="11" t="s">
        <v>77</v>
      </c>
      <c r="G73" s="11" t="s">
        <v>36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91</v>
      </c>
      <c r="B75" s="8" t="s">
        <v>60</v>
      </c>
      <c r="C75" s="9">
        <v>2</v>
      </c>
      <c r="D75" s="8" t="s">
        <v>43</v>
      </c>
      <c r="E75" s="14" t="s">
        <v>97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91</v>
      </c>
      <c r="B76" s="8" t="s">
        <v>60</v>
      </c>
      <c r="C76" s="9">
        <v>1</v>
      </c>
      <c r="D76" s="8" t="s">
        <v>43</v>
      </c>
      <c r="E76" s="14" t="s">
        <v>97</v>
      </c>
      <c r="F76" s="24">
        <v>2</v>
      </c>
      <c r="G76" s="11" t="s">
        <v>35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91</v>
      </c>
      <c r="B77" s="8" t="s">
        <v>57</v>
      </c>
      <c r="C77" s="9">
        <v>1</v>
      </c>
      <c r="D77" s="8" t="s">
        <v>39</v>
      </c>
      <c r="E77" s="14" t="s">
        <v>114</v>
      </c>
      <c r="F77" s="11">
        <v>2</v>
      </c>
      <c r="G77" s="11" t="s">
        <v>35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91</v>
      </c>
      <c r="B78" s="8" t="s">
        <v>57</v>
      </c>
      <c r="C78" s="9">
        <v>2</v>
      </c>
      <c r="D78" s="8" t="s">
        <v>39</v>
      </c>
      <c r="E78" s="14" t="s">
        <v>114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91</v>
      </c>
      <c r="B79" s="8" t="s">
        <v>61</v>
      </c>
      <c r="C79" s="9">
        <v>1</v>
      </c>
      <c r="D79" s="8" t="s">
        <v>43</v>
      </c>
      <c r="E79" s="14" t="s">
        <v>97</v>
      </c>
      <c r="F79" s="24">
        <v>3</v>
      </c>
      <c r="G79" s="11" t="s">
        <v>35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91</v>
      </c>
      <c r="B80" s="8" t="s">
        <v>61</v>
      </c>
      <c r="C80" s="9">
        <v>2</v>
      </c>
      <c r="D80" s="8" t="s">
        <v>43</v>
      </c>
      <c r="E80" s="14" t="s">
        <v>97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91</v>
      </c>
      <c r="B81" s="8" t="s">
        <v>56</v>
      </c>
      <c r="C81" s="9">
        <v>1</v>
      </c>
      <c r="D81" s="8" t="s">
        <v>43</v>
      </c>
      <c r="E81" s="14" t="s">
        <v>114</v>
      </c>
      <c r="F81" s="11">
        <v>3</v>
      </c>
      <c r="G81" s="11" t="s">
        <v>35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91</v>
      </c>
      <c r="B82" s="8" t="s">
        <v>56</v>
      </c>
      <c r="C82" s="9">
        <v>2</v>
      </c>
      <c r="D82" s="8" t="s">
        <v>43</v>
      </c>
      <c r="E82" s="14" t="s">
        <v>114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91</v>
      </c>
      <c r="B83" s="8" t="s">
        <v>55</v>
      </c>
      <c r="C83" s="9">
        <v>2</v>
      </c>
      <c r="D83" s="8" t="s">
        <v>30</v>
      </c>
      <c r="E83" s="14" t="s">
        <v>114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91</v>
      </c>
      <c r="B84" s="8" t="s">
        <v>55</v>
      </c>
      <c r="C84" s="9">
        <v>2</v>
      </c>
      <c r="D84" s="8" t="s">
        <v>30</v>
      </c>
      <c r="E84" s="14" t="s">
        <v>114</v>
      </c>
      <c r="F84" s="11">
        <v>4</v>
      </c>
      <c r="G84" s="11" t="s">
        <v>35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91</v>
      </c>
      <c r="B85" s="8" t="s">
        <v>64</v>
      </c>
      <c r="C85" s="9">
        <v>1</v>
      </c>
      <c r="D85" s="8" t="s">
        <v>43</v>
      </c>
      <c r="E85" s="14" t="s">
        <v>95</v>
      </c>
      <c r="F85" s="24">
        <v>5</v>
      </c>
      <c r="G85" s="11" t="s">
        <v>35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91</v>
      </c>
      <c r="B86" s="8" t="s">
        <v>64</v>
      </c>
      <c r="C86" s="9">
        <v>2</v>
      </c>
      <c r="D86" s="8" t="s">
        <v>43</v>
      </c>
      <c r="E86" s="14" t="s">
        <v>95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91</v>
      </c>
      <c r="B87" s="8" t="s">
        <v>68</v>
      </c>
      <c r="C87" s="9">
        <v>1</v>
      </c>
      <c r="D87" s="8" t="s">
        <v>43</v>
      </c>
      <c r="E87" s="14" t="s">
        <v>95</v>
      </c>
      <c r="F87" s="24">
        <v>5</v>
      </c>
      <c r="G87" s="11" t="s">
        <v>35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91</v>
      </c>
      <c r="B88" s="8" t="s">
        <v>68</v>
      </c>
      <c r="C88" s="9">
        <v>2</v>
      </c>
      <c r="D88" s="8" t="s">
        <v>43</v>
      </c>
      <c r="E88" s="14" t="s">
        <v>95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91</v>
      </c>
      <c r="B89" s="8" t="s">
        <v>65</v>
      </c>
      <c r="C89" s="9">
        <v>1</v>
      </c>
      <c r="D89" s="8" t="s">
        <v>30</v>
      </c>
      <c r="E89" s="14" t="s">
        <v>95</v>
      </c>
      <c r="F89" s="24">
        <v>6</v>
      </c>
      <c r="G89" s="11" t="s">
        <v>35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91</v>
      </c>
      <c r="B90" s="8" t="s">
        <v>65</v>
      </c>
      <c r="C90" s="9">
        <v>2</v>
      </c>
      <c r="D90" s="8" t="s">
        <v>39</v>
      </c>
      <c r="E90" s="14" t="s">
        <v>95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91</v>
      </c>
      <c r="B91" s="8" t="s">
        <v>62</v>
      </c>
      <c r="C91" s="9">
        <v>1</v>
      </c>
      <c r="D91" s="8" t="s">
        <v>43</v>
      </c>
      <c r="E91" s="14" t="s">
        <v>95</v>
      </c>
      <c r="F91" s="24">
        <v>6</v>
      </c>
      <c r="G91" s="11" t="s">
        <v>35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91</v>
      </c>
      <c r="B92" s="8" t="s">
        <v>62</v>
      </c>
      <c r="C92" s="9">
        <v>2</v>
      </c>
      <c r="D92" s="8" t="s">
        <v>39</v>
      </c>
      <c r="E92" s="14" t="s">
        <v>95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91</v>
      </c>
      <c r="B93" s="8" t="s">
        <v>63</v>
      </c>
      <c r="C93" s="9">
        <v>1</v>
      </c>
      <c r="D93" s="8" t="s">
        <v>43</v>
      </c>
      <c r="E93" s="14" t="s">
        <v>95</v>
      </c>
      <c r="F93" s="24">
        <v>7</v>
      </c>
      <c r="G93" s="11" t="s">
        <v>35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91</v>
      </c>
      <c r="B94" s="8" t="s">
        <v>63</v>
      </c>
      <c r="C94" s="9">
        <v>2</v>
      </c>
      <c r="D94" s="8" t="s">
        <v>43</v>
      </c>
      <c r="E94" s="14" t="s">
        <v>95</v>
      </c>
      <c r="F94" s="24">
        <v>7</v>
      </c>
      <c r="G94" s="11" t="s">
        <v>36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91</v>
      </c>
      <c r="B95" s="8" t="s">
        <v>66</v>
      </c>
      <c r="C95" s="9">
        <v>1</v>
      </c>
      <c r="D95" s="8" t="s">
        <v>39</v>
      </c>
      <c r="E95" s="14" t="s">
        <v>95</v>
      </c>
      <c r="F95" s="24">
        <v>7</v>
      </c>
      <c r="G95" s="11" t="s">
        <v>35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91</v>
      </c>
      <c r="B96" s="8" t="s">
        <v>66</v>
      </c>
      <c r="C96" s="9">
        <v>2</v>
      </c>
      <c r="D96" s="8" t="s">
        <v>39</v>
      </c>
      <c r="E96" s="14" t="s">
        <v>95</v>
      </c>
      <c r="F96" s="24">
        <v>7</v>
      </c>
      <c r="G96" s="11" t="s">
        <v>36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90</v>
      </c>
      <c r="B98" s="8" t="s">
        <v>57</v>
      </c>
      <c r="C98" s="24">
        <v>1</v>
      </c>
      <c r="D98" s="8" t="s">
        <v>103</v>
      </c>
      <c r="E98" s="14" t="s">
        <v>114</v>
      </c>
      <c r="F98" s="24">
        <v>2</v>
      </c>
      <c r="G98" s="11" t="s">
        <v>35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4" t="s">
        <v>90</v>
      </c>
      <c r="B99" s="38" t="s">
        <v>61</v>
      </c>
      <c r="C99" s="39">
        <v>1</v>
      </c>
      <c r="D99" s="38" t="s">
        <v>103</v>
      </c>
      <c r="E99" s="40" t="s">
        <v>98</v>
      </c>
      <c r="F99" s="39">
        <v>2</v>
      </c>
      <c r="G99" s="41" t="s">
        <v>36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5">
        <f t="shared" si="32"/>
        <v>20</v>
      </c>
      <c r="S99" s="44">
        <f t="shared" si="33"/>
        <v>20</v>
      </c>
    </row>
    <row r="100" spans="1:21" s="40" customFormat="1">
      <c r="A100" s="94" t="s">
        <v>90</v>
      </c>
      <c r="B100" s="38" t="s">
        <v>60</v>
      </c>
      <c r="C100" s="39">
        <v>1</v>
      </c>
      <c r="D100" s="38" t="s">
        <v>103</v>
      </c>
      <c r="E100" s="40" t="s">
        <v>98</v>
      </c>
      <c r="F100" s="39">
        <v>3</v>
      </c>
      <c r="G100" s="41" t="s">
        <v>36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5">
        <f t="shared" si="32"/>
        <v>20</v>
      </c>
      <c r="S100" s="44">
        <f t="shared" si="33"/>
        <v>20</v>
      </c>
    </row>
    <row r="101" spans="1:21" s="27" customFormat="1">
      <c r="A101" s="7" t="s">
        <v>90</v>
      </c>
      <c r="B101" s="8" t="s">
        <v>56</v>
      </c>
      <c r="C101" s="24">
        <v>1</v>
      </c>
      <c r="D101" s="8" t="s">
        <v>103</v>
      </c>
      <c r="E101" s="14" t="s">
        <v>114</v>
      </c>
      <c r="F101" s="11">
        <v>3</v>
      </c>
      <c r="G101" s="11" t="s">
        <v>35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90</v>
      </c>
      <c r="B102" s="8" t="s">
        <v>55</v>
      </c>
      <c r="C102" s="24">
        <v>1</v>
      </c>
      <c r="D102" s="8" t="s">
        <v>103</v>
      </c>
      <c r="E102" s="14" t="s">
        <v>114</v>
      </c>
      <c r="F102" s="11">
        <v>4</v>
      </c>
      <c r="G102" s="11" t="s">
        <v>35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90</v>
      </c>
      <c r="B103" s="8" t="s">
        <v>68</v>
      </c>
      <c r="C103" s="24">
        <v>1</v>
      </c>
      <c r="D103" s="8" t="s">
        <v>103</v>
      </c>
      <c r="E103" s="14" t="s">
        <v>95</v>
      </c>
      <c r="F103" s="24">
        <v>5</v>
      </c>
      <c r="G103" s="11" t="s">
        <v>35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90</v>
      </c>
      <c r="B104" s="8" t="s">
        <v>64</v>
      </c>
      <c r="C104" s="24">
        <v>1</v>
      </c>
      <c r="D104" s="8" t="s">
        <v>103</v>
      </c>
      <c r="E104" s="14" t="s">
        <v>95</v>
      </c>
      <c r="F104" s="24">
        <v>5</v>
      </c>
      <c r="G104" s="11" t="s">
        <v>35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90</v>
      </c>
      <c r="B105" s="8" t="s">
        <v>62</v>
      </c>
      <c r="C105" s="24">
        <v>1</v>
      </c>
      <c r="D105" s="8" t="s">
        <v>103</v>
      </c>
      <c r="E105" s="14" t="s">
        <v>95</v>
      </c>
      <c r="F105" s="24">
        <v>6</v>
      </c>
      <c r="G105" s="11" t="s">
        <v>35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90</v>
      </c>
      <c r="B106" s="8" t="s">
        <v>65</v>
      </c>
      <c r="C106" s="24">
        <v>1</v>
      </c>
      <c r="D106" s="8" t="s">
        <v>103</v>
      </c>
      <c r="E106" s="14" t="s">
        <v>95</v>
      </c>
      <c r="F106" s="24">
        <v>6</v>
      </c>
      <c r="G106" s="11" t="s">
        <v>35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90</v>
      </c>
      <c r="B107" s="8" t="s">
        <v>63</v>
      </c>
      <c r="C107" s="24">
        <v>1</v>
      </c>
      <c r="D107" s="8" t="s">
        <v>103</v>
      </c>
      <c r="E107" s="14" t="s">
        <v>95</v>
      </c>
      <c r="F107" s="24">
        <v>7</v>
      </c>
      <c r="G107" s="11" t="s">
        <v>35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90</v>
      </c>
      <c r="B108" s="8" t="s">
        <v>66</v>
      </c>
      <c r="C108" s="24">
        <v>1</v>
      </c>
      <c r="D108" s="8" t="s">
        <v>103</v>
      </c>
      <c r="E108" s="14" t="s">
        <v>95</v>
      </c>
      <c r="F108" s="24">
        <v>7</v>
      </c>
      <c r="G108" s="11" t="s">
        <v>35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1" s="28" customFormat="1">
      <c r="A110" s="7"/>
      <c r="B110" s="8" t="s">
        <v>49</v>
      </c>
      <c r="C110" s="9"/>
      <c r="D110" s="17" t="s">
        <v>12</v>
      </c>
      <c r="E110" s="10" t="s">
        <v>127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49</v>
      </c>
      <c r="C111" s="9"/>
      <c r="D111" s="8" t="s">
        <v>26</v>
      </c>
      <c r="E111" s="7" t="s">
        <v>118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106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50</v>
      </c>
      <c r="C114" s="9"/>
      <c r="D114" s="8" t="s">
        <v>12</v>
      </c>
      <c r="E114" s="10" t="s">
        <v>127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50</v>
      </c>
      <c r="C115" s="9"/>
      <c r="D115" s="8" t="s">
        <v>26</v>
      </c>
      <c r="E115" s="7" t="s">
        <v>118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106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51</v>
      </c>
      <c r="C118" s="9"/>
      <c r="D118" s="8" t="s">
        <v>12</v>
      </c>
      <c r="E118" s="10" t="s">
        <v>127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51</v>
      </c>
      <c r="C119" s="9"/>
      <c r="D119" s="8" t="s">
        <v>26</v>
      </c>
      <c r="E119" s="7" t="s">
        <v>118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106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52</v>
      </c>
      <c r="C122" s="9"/>
      <c r="D122" s="8" t="s">
        <v>12</v>
      </c>
      <c r="E122" s="10" t="s">
        <v>127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52</v>
      </c>
      <c r="C123" s="9"/>
      <c r="D123" s="8" t="s">
        <v>26</v>
      </c>
      <c r="E123" s="7" t="s">
        <v>118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106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62</v>
      </c>
      <c r="C126" s="9"/>
      <c r="D126" s="8" t="s">
        <v>27</v>
      </c>
      <c r="E126" s="14" t="s">
        <v>113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62</v>
      </c>
      <c r="C127" s="9"/>
      <c r="D127" s="8" t="s">
        <v>48</v>
      </c>
      <c r="E127" s="14" t="s">
        <v>96</v>
      </c>
      <c r="F127" s="24">
        <v>4</v>
      </c>
      <c r="G127" s="11" t="s">
        <v>71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62</v>
      </c>
      <c r="C128" s="9"/>
      <c r="D128" s="8" t="s">
        <v>29</v>
      </c>
      <c r="E128" s="14" t="s">
        <v>22</v>
      </c>
      <c r="F128" s="24">
        <v>3</v>
      </c>
      <c r="G128" s="11" t="s">
        <v>71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62</v>
      </c>
      <c r="C129" s="9"/>
      <c r="D129" s="8" t="s">
        <v>59</v>
      </c>
      <c r="E129" s="14" t="s">
        <v>111</v>
      </c>
      <c r="F129" s="24">
        <v>4</v>
      </c>
      <c r="G129" s="11" t="s">
        <v>73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106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63</v>
      </c>
      <c r="D133" s="8" t="s">
        <v>59</v>
      </c>
      <c r="E133" s="14" t="s">
        <v>22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63</v>
      </c>
      <c r="C134" s="48"/>
      <c r="D134" s="46" t="s">
        <v>59</v>
      </c>
      <c r="E134" s="48" t="s">
        <v>111</v>
      </c>
      <c r="F134" s="49">
        <v>4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63</v>
      </c>
      <c r="C135" s="9"/>
      <c r="D135" s="8" t="s">
        <v>27</v>
      </c>
      <c r="E135" s="14" t="s">
        <v>113</v>
      </c>
      <c r="F135" s="24">
        <v>4</v>
      </c>
      <c r="G135" s="11" t="s">
        <v>71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63</v>
      </c>
      <c r="C136" s="9"/>
      <c r="D136" s="8" t="s">
        <v>48</v>
      </c>
      <c r="E136" s="14" t="s">
        <v>96</v>
      </c>
      <c r="F136" s="24">
        <v>4</v>
      </c>
      <c r="G136" s="11" t="s">
        <v>73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106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64</v>
      </c>
      <c r="D140" s="8" t="s">
        <v>59</v>
      </c>
      <c r="E140" s="14" t="s">
        <v>111</v>
      </c>
      <c r="F140" s="11">
        <v>4</v>
      </c>
      <c r="G140" s="11" t="s">
        <v>71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64</v>
      </c>
      <c r="C141" s="9"/>
      <c r="D141" s="8" t="s">
        <v>59</v>
      </c>
      <c r="E141" s="14" t="s">
        <v>22</v>
      </c>
      <c r="F141" s="11">
        <v>3</v>
      </c>
      <c r="G141" s="11" t="s">
        <v>71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64</v>
      </c>
      <c r="C142" s="9"/>
      <c r="D142" s="8" t="s">
        <v>27</v>
      </c>
      <c r="E142" s="14" t="s">
        <v>113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64</v>
      </c>
      <c r="C143" s="9"/>
      <c r="D143" s="8" t="s">
        <v>48</v>
      </c>
      <c r="E143" s="14" t="s">
        <v>96</v>
      </c>
      <c r="F143" s="24">
        <v>4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106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65</v>
      </c>
      <c r="C146" s="9"/>
      <c r="D146" s="8" t="s">
        <v>59</v>
      </c>
      <c r="E146" s="14" t="s">
        <v>22</v>
      </c>
      <c r="F146" s="11">
        <v>3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65</v>
      </c>
      <c r="C147" s="47"/>
      <c r="D147" s="46" t="s">
        <v>58</v>
      </c>
      <c r="E147" s="48" t="s">
        <v>111</v>
      </c>
      <c r="F147" s="49">
        <v>5</v>
      </c>
      <c r="G147" s="49" t="s">
        <v>73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65</v>
      </c>
      <c r="C148" s="9"/>
      <c r="D148" s="8" t="s">
        <v>27</v>
      </c>
      <c r="E148" s="14" t="s">
        <v>113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65</v>
      </c>
      <c r="C149" s="9"/>
      <c r="D149" s="8" t="s">
        <v>48</v>
      </c>
      <c r="E149" s="14" t="s">
        <v>96</v>
      </c>
      <c r="F149" s="24">
        <v>5</v>
      </c>
      <c r="G149" s="11" t="s">
        <v>71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106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66</v>
      </c>
      <c r="C152" s="27"/>
      <c r="D152" s="8" t="s">
        <v>58</v>
      </c>
      <c r="E152" s="14" t="s">
        <v>111</v>
      </c>
      <c r="F152" s="11">
        <v>3</v>
      </c>
      <c r="G152" s="11" t="s">
        <v>71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106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99</v>
      </c>
      <c r="C158" s="9"/>
      <c r="D158" s="8" t="s">
        <v>48</v>
      </c>
      <c r="E158" s="14" t="s">
        <v>54</v>
      </c>
      <c r="F158" s="24">
        <v>2</v>
      </c>
      <c r="G158" s="11" t="s">
        <v>73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100</v>
      </c>
      <c r="C161" s="9"/>
      <c r="D161" s="8" t="s">
        <v>48</v>
      </c>
      <c r="E161" s="14" t="s">
        <v>54</v>
      </c>
      <c r="F161" s="24">
        <v>5</v>
      </c>
      <c r="G161" s="11" t="s">
        <v>101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106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42"/>
  <sheetViews>
    <sheetView tabSelected="1" zoomScale="85" zoomScaleNormal="85" workbookViewId="0">
      <selection activeCell="X1" sqref="X1"/>
    </sheetView>
  </sheetViews>
  <sheetFormatPr defaultRowHeight="15"/>
  <cols>
    <col min="1" max="1" width="11" style="155" customWidth="1"/>
    <col min="2" max="2" width="20.25" style="156" customWidth="1"/>
    <col min="3" max="3" width="3.5" style="155" customWidth="1"/>
    <col min="4" max="4" width="28" style="155" customWidth="1"/>
    <col min="5" max="5" width="36.875" style="155" customWidth="1"/>
    <col min="6" max="6" width="7.75" style="157" customWidth="1"/>
    <col min="7" max="7" width="11.875" style="155" customWidth="1"/>
    <col min="8" max="8" width="3" style="155" customWidth="1"/>
    <col min="9" max="9" width="4.25" style="155" customWidth="1"/>
    <col min="10" max="10" width="3.375" style="155" customWidth="1"/>
    <col min="11" max="11" width="4.875" style="155" customWidth="1"/>
    <col min="12" max="12" width="4.5" style="155" customWidth="1"/>
    <col min="13" max="13" width="3.625" style="155" hidden="1" customWidth="1"/>
    <col min="14" max="14" width="3.875" style="155" hidden="1" customWidth="1"/>
    <col min="15" max="15" width="3.375" style="155" hidden="1" customWidth="1"/>
    <col min="16" max="16" width="5.5" style="155" customWidth="1"/>
    <col min="17" max="17" width="5.75" style="155" customWidth="1"/>
    <col min="18" max="18" width="6.625" style="158" customWidth="1"/>
    <col min="19" max="19" width="6.25" style="159" hidden="1" customWidth="1"/>
    <col min="20" max="20" width="6.75" style="159" hidden="1" customWidth="1"/>
    <col min="21" max="21" width="9.75" style="159" hidden="1" customWidth="1"/>
    <col min="22" max="22" width="8" style="330" customWidth="1"/>
    <col min="23" max="24" width="9" style="159" customWidth="1"/>
    <col min="25" max="50" width="9" style="159"/>
    <col min="51" max="16384" width="9" style="155"/>
  </cols>
  <sheetData>
    <row r="1" spans="1:50" s="102" customFormat="1" ht="25.5">
      <c r="A1" s="192" t="s">
        <v>14</v>
      </c>
      <c r="B1" s="97" t="s">
        <v>15</v>
      </c>
      <c r="C1" s="98" t="s">
        <v>131</v>
      </c>
      <c r="D1" s="97" t="s">
        <v>16</v>
      </c>
      <c r="E1" s="97" t="s">
        <v>17</v>
      </c>
      <c r="F1" s="97" t="s">
        <v>18</v>
      </c>
      <c r="G1" s="97" t="s">
        <v>19</v>
      </c>
      <c r="H1" s="97" t="s">
        <v>20</v>
      </c>
      <c r="I1" s="97" t="s">
        <v>21</v>
      </c>
      <c r="J1" s="98" t="s">
        <v>2</v>
      </c>
      <c r="K1" s="97" t="s">
        <v>32</v>
      </c>
      <c r="L1" s="97" t="s">
        <v>33</v>
      </c>
      <c r="M1" s="99" t="s">
        <v>3</v>
      </c>
      <c r="N1" s="99" t="s">
        <v>4</v>
      </c>
      <c r="O1" s="98" t="s">
        <v>31</v>
      </c>
      <c r="P1" s="97" t="s">
        <v>5</v>
      </c>
      <c r="Q1" s="97" t="s">
        <v>6</v>
      </c>
      <c r="R1" s="100" t="s">
        <v>163</v>
      </c>
      <c r="S1" s="101" t="s">
        <v>161</v>
      </c>
      <c r="T1" s="101" t="s">
        <v>164</v>
      </c>
      <c r="U1" s="101" t="s">
        <v>162</v>
      </c>
      <c r="V1" s="328" t="s">
        <v>165</v>
      </c>
      <c r="W1" s="193"/>
      <c r="X1" s="208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9"/>
      <c r="AN1" s="159"/>
      <c r="AO1" s="159"/>
      <c r="AP1" s="159"/>
      <c r="AQ1" s="159"/>
      <c r="AR1" s="159"/>
      <c r="AS1" s="159"/>
      <c r="AT1" s="159"/>
      <c r="AU1" s="159"/>
      <c r="AV1" s="159"/>
      <c r="AW1" s="159"/>
      <c r="AX1" s="159"/>
    </row>
    <row r="2" spans="1:50" s="195" customFormat="1" ht="15.95" customHeight="1">
      <c r="A2" s="103" t="s">
        <v>294</v>
      </c>
      <c r="B2" s="104" t="s">
        <v>173</v>
      </c>
      <c r="C2" s="105">
        <v>1</v>
      </c>
      <c r="D2" s="106" t="s">
        <v>255</v>
      </c>
      <c r="E2" s="110" t="s">
        <v>238</v>
      </c>
      <c r="F2" s="105">
        <v>2</v>
      </c>
      <c r="G2" s="107" t="s">
        <v>74</v>
      </c>
      <c r="H2" s="105">
        <v>1</v>
      </c>
      <c r="I2" s="105">
        <v>10</v>
      </c>
      <c r="J2" s="105">
        <f t="shared" ref="J2:J84" si="0">I2-H2+1</f>
        <v>10</v>
      </c>
      <c r="K2" s="105"/>
      <c r="L2" s="105">
        <v>30</v>
      </c>
      <c r="M2" s="108"/>
      <c r="N2" s="109"/>
      <c r="O2" s="110"/>
      <c r="P2" s="111"/>
      <c r="Q2" s="112">
        <f>IF(J2=0,0,L2/1.5)</f>
        <v>20</v>
      </c>
      <c r="R2" s="109">
        <f t="shared" ref="R2:R84" si="1">O2+P2+Q2</f>
        <v>20</v>
      </c>
      <c r="S2" s="113"/>
      <c r="T2" s="113"/>
      <c r="U2" s="113">
        <v>54</v>
      </c>
      <c r="V2" s="210"/>
      <c r="W2" s="114"/>
      <c r="X2" s="115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</row>
    <row r="3" spans="1:50" s="195" customFormat="1" ht="15.95" customHeight="1">
      <c r="A3" s="103" t="s">
        <v>294</v>
      </c>
      <c r="B3" s="104" t="s">
        <v>174</v>
      </c>
      <c r="C3" s="105">
        <v>1</v>
      </c>
      <c r="D3" s="106" t="s">
        <v>255</v>
      </c>
      <c r="E3" s="110" t="s">
        <v>238</v>
      </c>
      <c r="F3" s="105">
        <v>2</v>
      </c>
      <c r="G3" s="107" t="s">
        <v>82</v>
      </c>
      <c r="H3" s="105">
        <v>1</v>
      </c>
      <c r="I3" s="105">
        <v>10</v>
      </c>
      <c r="J3" s="105">
        <f t="shared" si="0"/>
        <v>10</v>
      </c>
      <c r="K3" s="105"/>
      <c r="L3" s="105">
        <v>30</v>
      </c>
      <c r="M3" s="108"/>
      <c r="N3" s="109"/>
      <c r="O3" s="110"/>
      <c r="P3" s="111"/>
      <c r="Q3" s="112">
        <f>IF(J3=0,0,L3/1.5)</f>
        <v>20</v>
      </c>
      <c r="R3" s="109">
        <f t="shared" si="1"/>
        <v>20</v>
      </c>
      <c r="S3" s="113"/>
      <c r="T3" s="113"/>
      <c r="U3" s="113">
        <v>54</v>
      </c>
      <c r="V3" s="210"/>
      <c r="W3" s="114"/>
      <c r="X3" s="115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</row>
    <row r="4" spans="1:50" s="195" customFormat="1" ht="15.95" customHeight="1">
      <c r="A4" s="103" t="s">
        <v>298</v>
      </c>
      <c r="B4" s="104" t="s">
        <v>208</v>
      </c>
      <c r="C4" s="105">
        <v>1</v>
      </c>
      <c r="D4" s="106" t="s">
        <v>255</v>
      </c>
      <c r="E4" s="265" t="s">
        <v>410</v>
      </c>
      <c r="F4" s="105">
        <v>3</v>
      </c>
      <c r="G4" s="107">
        <v>12</v>
      </c>
      <c r="H4" s="105">
        <v>1</v>
      </c>
      <c r="I4" s="105">
        <v>15</v>
      </c>
      <c r="J4" s="105">
        <f t="shared" si="0"/>
        <v>15</v>
      </c>
      <c r="K4" s="105"/>
      <c r="L4" s="105"/>
      <c r="M4" s="108"/>
      <c r="N4" s="109"/>
      <c r="O4" s="110"/>
      <c r="P4" s="111"/>
      <c r="Q4" s="112"/>
      <c r="R4" s="109"/>
      <c r="S4" s="113"/>
      <c r="T4" s="113"/>
      <c r="U4" s="113"/>
      <c r="V4" s="210"/>
      <c r="W4" s="114"/>
      <c r="X4" s="115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</row>
    <row r="5" spans="1:50" s="195" customFormat="1" ht="15.95" customHeight="1">
      <c r="A5" s="103" t="s">
        <v>294</v>
      </c>
      <c r="B5" s="104" t="s">
        <v>139</v>
      </c>
      <c r="C5" s="105">
        <v>1</v>
      </c>
      <c r="D5" s="106" t="s">
        <v>255</v>
      </c>
      <c r="E5" s="110" t="s">
        <v>186</v>
      </c>
      <c r="F5" s="105">
        <v>6</v>
      </c>
      <c r="G5" s="107" t="s">
        <v>74</v>
      </c>
      <c r="H5" s="105">
        <v>1</v>
      </c>
      <c r="I5" s="105">
        <v>15</v>
      </c>
      <c r="J5" s="105">
        <f t="shared" si="0"/>
        <v>15</v>
      </c>
      <c r="K5" s="105">
        <v>45</v>
      </c>
      <c r="L5" s="105"/>
      <c r="M5" s="108"/>
      <c r="N5" s="109"/>
      <c r="O5" s="110"/>
      <c r="P5" s="111">
        <f t="shared" ref="P5:P14" si="2">IF(J5=0,0,K5)</f>
        <v>45</v>
      </c>
      <c r="Q5" s="112"/>
      <c r="R5" s="109">
        <f t="shared" si="1"/>
        <v>45</v>
      </c>
      <c r="S5" s="113"/>
      <c r="T5" s="113"/>
      <c r="U5" s="113">
        <v>54</v>
      </c>
      <c r="V5" s="210"/>
      <c r="W5" s="114"/>
      <c r="X5" s="115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N5" s="116"/>
      <c r="AO5" s="116"/>
      <c r="AP5" s="116"/>
      <c r="AQ5" s="116"/>
      <c r="AR5" s="116"/>
      <c r="AS5" s="116"/>
      <c r="AT5" s="116"/>
      <c r="AU5" s="116"/>
      <c r="AV5" s="116"/>
      <c r="AW5" s="116"/>
      <c r="AX5" s="116"/>
    </row>
    <row r="6" spans="1:50" s="195" customFormat="1" ht="15.95" customHeight="1">
      <c r="A6" s="103" t="s">
        <v>294</v>
      </c>
      <c r="B6" s="104" t="s">
        <v>138</v>
      </c>
      <c r="C6" s="105">
        <v>1</v>
      </c>
      <c r="D6" s="106" t="s">
        <v>255</v>
      </c>
      <c r="E6" s="110" t="s">
        <v>186</v>
      </c>
      <c r="F6" s="105">
        <v>5</v>
      </c>
      <c r="G6" s="107" t="s">
        <v>74</v>
      </c>
      <c r="H6" s="105">
        <v>1</v>
      </c>
      <c r="I6" s="105">
        <v>15</v>
      </c>
      <c r="J6" s="105">
        <f t="shared" si="0"/>
        <v>15</v>
      </c>
      <c r="K6" s="105">
        <v>45</v>
      </c>
      <c r="L6" s="105"/>
      <c r="M6" s="108"/>
      <c r="N6" s="109"/>
      <c r="O6" s="110"/>
      <c r="P6" s="111">
        <f t="shared" si="2"/>
        <v>45</v>
      </c>
      <c r="Q6" s="112"/>
      <c r="R6" s="109">
        <f t="shared" si="1"/>
        <v>45</v>
      </c>
      <c r="S6" s="113"/>
      <c r="T6" s="113"/>
      <c r="U6" s="113">
        <v>54</v>
      </c>
      <c r="V6" s="210"/>
      <c r="W6" s="114"/>
      <c r="X6" s="115"/>
      <c r="Y6" s="116"/>
      <c r="Z6" s="116"/>
      <c r="AA6" s="116"/>
      <c r="AB6" s="116"/>
      <c r="AC6" s="116"/>
      <c r="AD6" s="116"/>
      <c r="AE6" s="116"/>
      <c r="AF6" s="116"/>
      <c r="AG6" s="116"/>
      <c r="AH6" s="116"/>
      <c r="AI6" s="116"/>
      <c r="AJ6" s="116"/>
      <c r="AK6" s="116"/>
      <c r="AL6" s="116"/>
      <c r="AM6" s="116"/>
      <c r="AN6" s="116"/>
      <c r="AO6" s="116"/>
      <c r="AP6" s="116"/>
      <c r="AQ6" s="116"/>
      <c r="AR6" s="116"/>
      <c r="AS6" s="116"/>
      <c r="AT6" s="116"/>
      <c r="AU6" s="116"/>
      <c r="AV6" s="116"/>
      <c r="AW6" s="116"/>
      <c r="AX6" s="116"/>
    </row>
    <row r="7" spans="1:50" s="231" customFormat="1" ht="15.95" customHeight="1">
      <c r="A7" s="222" t="s">
        <v>260</v>
      </c>
      <c r="B7" s="89" t="s">
        <v>403</v>
      </c>
      <c r="C7" s="223">
        <v>1</v>
      </c>
      <c r="D7" s="224" t="s">
        <v>255</v>
      </c>
      <c r="E7" s="225" t="s">
        <v>227</v>
      </c>
      <c r="F7" s="223">
        <v>3</v>
      </c>
      <c r="G7" s="87" t="s">
        <v>369</v>
      </c>
      <c r="H7" s="223">
        <v>5</v>
      </c>
      <c r="I7" s="223">
        <v>16</v>
      </c>
      <c r="J7" s="223">
        <f>I7-H7+1</f>
        <v>12</v>
      </c>
      <c r="K7" s="223"/>
      <c r="L7" s="223">
        <v>60</v>
      </c>
      <c r="M7" s="226"/>
      <c r="N7" s="227"/>
      <c r="O7" s="225"/>
      <c r="P7" s="228"/>
      <c r="Q7" s="229">
        <f>IF(J7=0,0,L7/1.5)</f>
        <v>40</v>
      </c>
      <c r="R7" s="227">
        <f>O7+P7+Q7</f>
        <v>40</v>
      </c>
      <c r="S7" s="15"/>
      <c r="T7" s="15"/>
      <c r="U7" s="15"/>
      <c r="V7" s="210"/>
      <c r="W7" s="211"/>
      <c r="X7" s="14"/>
      <c r="Y7" s="230"/>
      <c r="Z7" s="230"/>
      <c r="AA7" s="230"/>
      <c r="AB7" s="230"/>
      <c r="AC7" s="230"/>
      <c r="AD7" s="230"/>
      <c r="AE7" s="230"/>
      <c r="AF7" s="230"/>
      <c r="AG7" s="230"/>
      <c r="AH7" s="230"/>
      <c r="AI7" s="230"/>
      <c r="AJ7" s="230"/>
      <c r="AK7" s="230"/>
      <c r="AL7" s="230"/>
      <c r="AM7" s="230"/>
      <c r="AN7" s="230"/>
      <c r="AO7" s="230"/>
      <c r="AP7" s="230"/>
      <c r="AQ7" s="230"/>
      <c r="AR7" s="230"/>
      <c r="AS7" s="230"/>
      <c r="AT7" s="230"/>
      <c r="AU7" s="230"/>
      <c r="AV7" s="230"/>
      <c r="AW7" s="230"/>
      <c r="AX7" s="230"/>
    </row>
    <row r="8" spans="1:50" s="231" customFormat="1" ht="15.95" customHeight="1">
      <c r="A8" s="222" t="s">
        <v>260</v>
      </c>
      <c r="B8" s="89" t="s">
        <v>404</v>
      </c>
      <c r="C8" s="223">
        <v>1</v>
      </c>
      <c r="D8" s="224" t="s">
        <v>255</v>
      </c>
      <c r="E8" s="225" t="s">
        <v>227</v>
      </c>
      <c r="F8" s="223">
        <v>4</v>
      </c>
      <c r="G8" s="87" t="s">
        <v>369</v>
      </c>
      <c r="H8" s="223">
        <v>5</v>
      </c>
      <c r="I8" s="223">
        <v>16</v>
      </c>
      <c r="J8" s="223">
        <f>I8-H8+1</f>
        <v>12</v>
      </c>
      <c r="K8" s="223"/>
      <c r="L8" s="223">
        <v>60</v>
      </c>
      <c r="M8" s="226"/>
      <c r="N8" s="227"/>
      <c r="O8" s="225"/>
      <c r="P8" s="228"/>
      <c r="Q8" s="229">
        <f>IF(J8=0,0,L8/1.5)</f>
        <v>40</v>
      </c>
      <c r="R8" s="227">
        <f>O8+P8+Q8</f>
        <v>40</v>
      </c>
      <c r="S8" s="15"/>
      <c r="T8" s="15"/>
      <c r="U8" s="15"/>
      <c r="V8" s="210">
        <v>210</v>
      </c>
      <c r="W8" s="211"/>
      <c r="X8" s="14"/>
      <c r="Y8" s="230"/>
      <c r="Z8" s="230"/>
      <c r="AA8" s="230"/>
      <c r="AB8" s="230"/>
      <c r="AC8" s="230"/>
      <c r="AD8" s="230"/>
      <c r="AE8" s="230"/>
      <c r="AF8" s="230"/>
      <c r="AG8" s="230"/>
      <c r="AH8" s="230"/>
      <c r="AI8" s="230"/>
      <c r="AJ8" s="230"/>
      <c r="AK8" s="230"/>
      <c r="AL8" s="230"/>
      <c r="AM8" s="230"/>
      <c r="AN8" s="230"/>
      <c r="AO8" s="230"/>
      <c r="AP8" s="230"/>
      <c r="AQ8" s="230"/>
      <c r="AR8" s="230"/>
      <c r="AS8" s="230"/>
      <c r="AT8" s="230"/>
      <c r="AU8" s="230"/>
      <c r="AV8" s="230"/>
      <c r="AW8" s="230"/>
      <c r="AX8" s="230"/>
    </row>
    <row r="9" spans="1:50" s="293" customFormat="1" ht="15.95" customHeight="1">
      <c r="A9" s="281"/>
      <c r="B9" s="282"/>
      <c r="C9" s="283"/>
      <c r="D9" s="284"/>
      <c r="E9" s="285"/>
      <c r="F9" s="283"/>
      <c r="G9" s="286"/>
      <c r="H9" s="283"/>
      <c r="I9" s="283"/>
      <c r="J9" s="283"/>
      <c r="K9" s="283"/>
      <c r="L9" s="283"/>
      <c r="M9" s="287"/>
      <c r="N9" s="288"/>
      <c r="O9" s="285"/>
      <c r="P9" s="289"/>
      <c r="Q9" s="290"/>
      <c r="R9" s="288"/>
      <c r="S9" s="289"/>
      <c r="T9" s="289"/>
      <c r="U9" s="289"/>
      <c r="V9" s="291"/>
      <c r="W9" s="292"/>
      <c r="X9" s="285"/>
    </row>
    <row r="10" spans="1:50" s="139" customFormat="1">
      <c r="A10" s="135" t="s">
        <v>294</v>
      </c>
      <c r="B10" s="136" t="s">
        <v>133</v>
      </c>
      <c r="C10" s="137">
        <v>1</v>
      </c>
      <c r="D10" s="138" t="s">
        <v>254</v>
      </c>
      <c r="E10" s="139" t="s">
        <v>186</v>
      </c>
      <c r="F10" s="137">
        <v>3</v>
      </c>
      <c r="G10" s="140" t="s">
        <v>289</v>
      </c>
      <c r="H10" s="137">
        <v>1</v>
      </c>
      <c r="I10" s="137">
        <v>15</v>
      </c>
      <c r="J10" s="137">
        <f t="shared" si="0"/>
        <v>15</v>
      </c>
      <c r="K10" s="137">
        <v>45</v>
      </c>
      <c r="L10" s="137"/>
      <c r="M10" s="141"/>
      <c r="N10" s="142"/>
      <c r="P10" s="143">
        <f t="shared" si="2"/>
        <v>45</v>
      </c>
      <c r="Q10" s="144"/>
      <c r="R10" s="142">
        <f t="shared" si="1"/>
        <v>45</v>
      </c>
      <c r="S10" s="113"/>
      <c r="T10" s="113"/>
      <c r="U10" s="113">
        <v>54</v>
      </c>
      <c r="V10" s="210"/>
      <c r="W10" s="114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</row>
    <row r="11" spans="1:50" s="139" customFormat="1">
      <c r="A11" s="135" t="s">
        <v>294</v>
      </c>
      <c r="B11" s="136" t="s">
        <v>134</v>
      </c>
      <c r="C11" s="137">
        <v>1</v>
      </c>
      <c r="D11" s="138" t="s">
        <v>254</v>
      </c>
      <c r="E11" s="139" t="s">
        <v>186</v>
      </c>
      <c r="F11" s="137">
        <v>6</v>
      </c>
      <c r="G11" s="140" t="s">
        <v>329</v>
      </c>
      <c r="H11" s="137">
        <v>11</v>
      </c>
      <c r="I11" s="137">
        <v>15</v>
      </c>
      <c r="J11" s="137">
        <f t="shared" si="0"/>
        <v>5</v>
      </c>
      <c r="K11" s="137">
        <v>25</v>
      </c>
      <c r="L11" s="137"/>
      <c r="M11" s="141"/>
      <c r="N11" s="142"/>
      <c r="P11" s="143">
        <f t="shared" si="2"/>
        <v>25</v>
      </c>
      <c r="Q11" s="144"/>
      <c r="R11" s="142">
        <f t="shared" si="1"/>
        <v>25</v>
      </c>
      <c r="S11" s="113"/>
      <c r="T11" s="113"/>
      <c r="U11" s="113">
        <v>54</v>
      </c>
      <c r="V11" s="210"/>
      <c r="W11" s="114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</row>
    <row r="12" spans="1:50" s="139" customFormat="1">
      <c r="A12" s="135" t="s">
        <v>294</v>
      </c>
      <c r="B12" s="136" t="s">
        <v>134</v>
      </c>
      <c r="C12" s="137">
        <v>1</v>
      </c>
      <c r="D12" s="138" t="s">
        <v>254</v>
      </c>
      <c r="E12" s="139" t="s">
        <v>186</v>
      </c>
      <c r="F12" s="137">
        <v>7</v>
      </c>
      <c r="G12" s="140" t="s">
        <v>329</v>
      </c>
      <c r="H12" s="137">
        <v>11</v>
      </c>
      <c r="I12" s="137">
        <v>14</v>
      </c>
      <c r="J12" s="137">
        <f t="shared" ref="J12:J13" si="3">I12-H12+1</f>
        <v>4</v>
      </c>
      <c r="K12" s="137">
        <v>20</v>
      </c>
      <c r="L12" s="137"/>
      <c r="M12" s="141"/>
      <c r="N12" s="142"/>
      <c r="P12" s="143">
        <f t="shared" ref="P12" si="4">IF(J12=0,0,K12)</f>
        <v>20</v>
      </c>
      <c r="Q12" s="144"/>
      <c r="R12" s="142">
        <f t="shared" ref="R12" si="5">O12+P12+Q12</f>
        <v>20</v>
      </c>
      <c r="S12" s="113"/>
      <c r="T12" s="113"/>
      <c r="U12" s="113">
        <v>54</v>
      </c>
      <c r="V12" s="210"/>
      <c r="W12" s="114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</row>
    <row r="13" spans="1:50" s="139" customFormat="1">
      <c r="A13" s="135" t="s">
        <v>331</v>
      </c>
      <c r="B13" s="136" t="s">
        <v>202</v>
      </c>
      <c r="C13" s="137">
        <v>1</v>
      </c>
      <c r="D13" s="138" t="s">
        <v>254</v>
      </c>
      <c r="E13" s="265" t="s">
        <v>410</v>
      </c>
      <c r="F13" s="137">
        <v>5</v>
      </c>
      <c r="G13" s="140">
        <v>1</v>
      </c>
      <c r="H13" s="137">
        <v>1</v>
      </c>
      <c r="I13" s="137">
        <v>15</v>
      </c>
      <c r="J13" s="137">
        <f t="shared" si="3"/>
        <v>15</v>
      </c>
      <c r="K13" s="137"/>
      <c r="L13" s="137"/>
      <c r="M13" s="141"/>
      <c r="N13" s="142"/>
      <c r="P13" s="143"/>
      <c r="Q13" s="144"/>
      <c r="R13" s="142"/>
      <c r="S13" s="113"/>
      <c r="T13" s="113"/>
      <c r="U13" s="113"/>
      <c r="V13" s="210"/>
      <c r="W13" s="114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</row>
    <row r="14" spans="1:50" s="139" customFormat="1">
      <c r="A14" s="135" t="s">
        <v>294</v>
      </c>
      <c r="B14" s="136" t="s">
        <v>137</v>
      </c>
      <c r="C14" s="137">
        <v>1</v>
      </c>
      <c r="D14" s="138" t="s">
        <v>254</v>
      </c>
      <c r="E14" s="139" t="s">
        <v>186</v>
      </c>
      <c r="F14" s="137" t="s">
        <v>306</v>
      </c>
      <c r="G14" s="140" t="s">
        <v>289</v>
      </c>
      <c r="H14" s="137">
        <v>6</v>
      </c>
      <c r="I14" s="137">
        <v>13</v>
      </c>
      <c r="J14" s="137">
        <f t="shared" si="0"/>
        <v>8</v>
      </c>
      <c r="K14" s="137">
        <v>45</v>
      </c>
      <c r="L14" s="137"/>
      <c r="M14" s="141"/>
      <c r="N14" s="142"/>
      <c r="P14" s="143">
        <f t="shared" si="2"/>
        <v>45</v>
      </c>
      <c r="Q14" s="144"/>
      <c r="R14" s="142">
        <f t="shared" si="1"/>
        <v>45</v>
      </c>
      <c r="S14" s="113"/>
      <c r="T14" s="113"/>
      <c r="U14" s="113">
        <v>54</v>
      </c>
      <c r="V14" s="210"/>
      <c r="W14" s="114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  <c r="AR14" s="115"/>
      <c r="AS14" s="115"/>
      <c r="AT14" s="115"/>
      <c r="AU14" s="115"/>
      <c r="AV14" s="115"/>
      <c r="AW14" s="115"/>
      <c r="AX14" s="115"/>
    </row>
    <row r="15" spans="1:50" s="139" customFormat="1">
      <c r="A15" s="135" t="s">
        <v>296</v>
      </c>
      <c r="B15" s="136" t="s">
        <v>138</v>
      </c>
      <c r="C15" s="137">
        <v>1</v>
      </c>
      <c r="D15" s="138" t="s">
        <v>254</v>
      </c>
      <c r="E15" s="139" t="s">
        <v>192</v>
      </c>
      <c r="F15" s="137">
        <v>4</v>
      </c>
      <c r="G15" s="140" t="s">
        <v>290</v>
      </c>
      <c r="H15" s="137">
        <v>1</v>
      </c>
      <c r="I15" s="137">
        <v>15</v>
      </c>
      <c r="J15" s="137">
        <f t="shared" ref="J15:J31" si="6">I15-H15+1</f>
        <v>15</v>
      </c>
      <c r="K15" s="137">
        <v>30</v>
      </c>
      <c r="L15" s="137"/>
      <c r="M15" s="141"/>
      <c r="N15" s="142"/>
      <c r="P15" s="143">
        <f>IF(J15=0,0,K15)</f>
        <v>30</v>
      </c>
      <c r="Q15" s="144"/>
      <c r="R15" s="142">
        <f t="shared" ref="R15:R31" si="7">O15+P15+Q15</f>
        <v>30</v>
      </c>
      <c r="S15" s="113"/>
      <c r="T15" s="113"/>
      <c r="U15" s="113">
        <v>54</v>
      </c>
      <c r="V15" s="210"/>
      <c r="W15" s="114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</row>
    <row r="16" spans="1:50" s="139" customFormat="1">
      <c r="A16" s="135" t="s">
        <v>296</v>
      </c>
      <c r="B16" s="136" t="s">
        <v>139</v>
      </c>
      <c r="C16" s="137">
        <v>1</v>
      </c>
      <c r="D16" s="138" t="s">
        <v>254</v>
      </c>
      <c r="E16" s="139" t="s">
        <v>192</v>
      </c>
      <c r="F16" s="137">
        <v>3</v>
      </c>
      <c r="G16" s="140" t="s">
        <v>101</v>
      </c>
      <c r="H16" s="137">
        <v>1</v>
      </c>
      <c r="I16" s="137">
        <v>15</v>
      </c>
      <c r="J16" s="137">
        <f t="shared" si="6"/>
        <v>15</v>
      </c>
      <c r="K16" s="137">
        <v>30</v>
      </c>
      <c r="L16" s="137"/>
      <c r="M16" s="141"/>
      <c r="N16" s="142"/>
      <c r="P16" s="143">
        <f>IF(J16=0,0,K16)</f>
        <v>30</v>
      </c>
      <c r="Q16" s="144"/>
      <c r="R16" s="142">
        <f t="shared" si="7"/>
        <v>30</v>
      </c>
      <c r="S16" s="113"/>
      <c r="T16" s="113"/>
      <c r="U16" s="113">
        <v>54</v>
      </c>
      <c r="V16" s="210"/>
      <c r="W16" s="114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</row>
    <row r="17" spans="1:50" s="236" customFormat="1">
      <c r="A17" s="232" t="s">
        <v>260</v>
      </c>
      <c r="B17" s="233" t="s">
        <v>400</v>
      </c>
      <c r="C17" s="234">
        <v>1</v>
      </c>
      <c r="D17" s="235" t="s">
        <v>254</v>
      </c>
      <c r="E17" s="236" t="s">
        <v>227</v>
      </c>
      <c r="F17" s="234">
        <v>2</v>
      </c>
      <c r="G17" s="237" t="s">
        <v>369</v>
      </c>
      <c r="H17" s="234">
        <v>5</v>
      </c>
      <c r="I17" s="234">
        <v>16</v>
      </c>
      <c r="J17" s="234">
        <f>I17-H17+1</f>
        <v>12</v>
      </c>
      <c r="K17" s="234"/>
      <c r="L17" s="234">
        <v>60</v>
      </c>
      <c r="M17" s="238"/>
      <c r="N17" s="239"/>
      <c r="P17" s="240"/>
      <c r="Q17" s="241">
        <f>IF(J17=0,0,L17/1.5)</f>
        <v>40</v>
      </c>
      <c r="R17" s="239">
        <f>O17+P17+Q17</f>
        <v>40</v>
      </c>
      <c r="S17" s="15"/>
      <c r="T17" s="15"/>
      <c r="U17" s="15"/>
      <c r="V17" s="210">
        <v>235</v>
      </c>
      <c r="W17" s="211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spans="1:50" s="285" customFormat="1">
      <c r="A18" s="281"/>
      <c r="B18" s="282"/>
      <c r="C18" s="283"/>
      <c r="D18" s="284"/>
      <c r="F18" s="283"/>
      <c r="G18" s="286"/>
      <c r="H18" s="283"/>
      <c r="I18" s="283"/>
      <c r="J18" s="283"/>
      <c r="K18" s="283"/>
      <c r="L18" s="283"/>
      <c r="M18" s="287"/>
      <c r="N18" s="288"/>
      <c r="P18" s="289"/>
      <c r="Q18" s="290"/>
      <c r="R18" s="288"/>
      <c r="S18" s="289"/>
      <c r="T18" s="289"/>
      <c r="U18" s="289"/>
      <c r="V18" s="291"/>
      <c r="W18" s="292"/>
    </row>
    <row r="19" spans="1:50" s="115" customFormat="1">
      <c r="A19" s="160" t="s">
        <v>296</v>
      </c>
      <c r="B19" s="161" t="s">
        <v>137</v>
      </c>
      <c r="C19" s="162">
        <v>1</v>
      </c>
      <c r="D19" s="163" t="s">
        <v>286</v>
      </c>
      <c r="E19" s="167" t="s">
        <v>187</v>
      </c>
      <c r="F19" s="162">
        <v>6</v>
      </c>
      <c r="G19" s="164" t="s">
        <v>288</v>
      </c>
      <c r="H19" s="162">
        <v>9</v>
      </c>
      <c r="I19" s="162">
        <v>13</v>
      </c>
      <c r="J19" s="162">
        <f t="shared" si="6"/>
        <v>5</v>
      </c>
      <c r="K19" s="162">
        <v>15</v>
      </c>
      <c r="L19" s="162"/>
      <c r="M19" s="165"/>
      <c r="N19" s="166"/>
      <c r="O19" s="167"/>
      <c r="P19" s="168">
        <f>IF(J19=0,0,K19)</f>
        <v>15</v>
      </c>
      <c r="Q19" s="169"/>
      <c r="R19" s="166">
        <f t="shared" si="7"/>
        <v>15</v>
      </c>
      <c r="S19" s="113"/>
      <c r="T19" s="113"/>
      <c r="U19" s="113">
        <v>54</v>
      </c>
      <c r="V19" s="210"/>
      <c r="W19" s="114"/>
    </row>
    <row r="20" spans="1:50" s="115" customFormat="1">
      <c r="A20" s="160" t="s">
        <v>285</v>
      </c>
      <c r="B20" s="161" t="s">
        <v>213</v>
      </c>
      <c r="C20" s="162">
        <v>1</v>
      </c>
      <c r="D20" s="163" t="s">
        <v>286</v>
      </c>
      <c r="E20" s="167" t="s">
        <v>181</v>
      </c>
      <c r="F20" s="162" t="s">
        <v>79</v>
      </c>
      <c r="G20" s="164" t="s">
        <v>258</v>
      </c>
      <c r="H20" s="162">
        <v>1</v>
      </c>
      <c r="I20" s="162">
        <v>5</v>
      </c>
      <c r="J20" s="162">
        <f t="shared" si="6"/>
        <v>5</v>
      </c>
      <c r="K20" s="162"/>
      <c r="L20" s="162">
        <v>60</v>
      </c>
      <c r="M20" s="165"/>
      <c r="N20" s="166"/>
      <c r="O20" s="167"/>
      <c r="P20" s="168"/>
      <c r="Q20" s="169">
        <f>IF(J20=0,0,L20/1.5)</f>
        <v>40</v>
      </c>
      <c r="R20" s="166">
        <f t="shared" si="7"/>
        <v>40</v>
      </c>
      <c r="S20" s="113"/>
      <c r="T20" s="113"/>
      <c r="U20" s="113">
        <v>54</v>
      </c>
      <c r="V20" s="210"/>
      <c r="W20" s="114"/>
    </row>
    <row r="21" spans="1:50" s="115" customFormat="1">
      <c r="A21" s="160" t="s">
        <v>285</v>
      </c>
      <c r="B21" s="161" t="s">
        <v>214</v>
      </c>
      <c r="C21" s="162">
        <v>1</v>
      </c>
      <c r="D21" s="163" t="s">
        <v>286</v>
      </c>
      <c r="E21" s="167" t="s">
        <v>181</v>
      </c>
      <c r="F21" s="162" t="s">
        <v>79</v>
      </c>
      <c r="G21" s="164" t="s">
        <v>262</v>
      </c>
      <c r="H21" s="162">
        <v>1</v>
      </c>
      <c r="I21" s="162">
        <v>5</v>
      </c>
      <c r="J21" s="162">
        <f t="shared" si="6"/>
        <v>5</v>
      </c>
      <c r="K21" s="162"/>
      <c r="L21" s="162">
        <v>60</v>
      </c>
      <c r="M21" s="165"/>
      <c r="N21" s="166"/>
      <c r="O21" s="167"/>
      <c r="P21" s="168"/>
      <c r="Q21" s="169">
        <f>IF(J21=0,0,L21/1.5)</f>
        <v>40</v>
      </c>
      <c r="R21" s="166">
        <f t="shared" si="7"/>
        <v>40</v>
      </c>
      <c r="S21" s="113"/>
      <c r="T21" s="113"/>
      <c r="U21" s="113">
        <v>54</v>
      </c>
      <c r="V21" s="210"/>
      <c r="W21" s="114"/>
    </row>
    <row r="22" spans="1:50" s="115" customFormat="1">
      <c r="A22" s="160" t="s">
        <v>298</v>
      </c>
      <c r="B22" s="161" t="s">
        <v>197</v>
      </c>
      <c r="C22" s="162">
        <v>1</v>
      </c>
      <c r="D22" s="163" t="s">
        <v>286</v>
      </c>
      <c r="E22" s="167" t="s">
        <v>207</v>
      </c>
      <c r="F22" s="162">
        <v>6</v>
      </c>
      <c r="G22" s="164" t="s">
        <v>72</v>
      </c>
      <c r="H22" s="162">
        <v>1</v>
      </c>
      <c r="I22" s="162">
        <v>15</v>
      </c>
      <c r="J22" s="162">
        <f>I22-H22+1</f>
        <v>15</v>
      </c>
      <c r="K22" s="162">
        <v>30</v>
      </c>
      <c r="L22" s="162"/>
      <c r="M22" s="165"/>
      <c r="N22" s="166"/>
      <c r="O22" s="167"/>
      <c r="P22" s="168">
        <f>IF(J22=0,0,K22)</f>
        <v>30</v>
      </c>
      <c r="Q22" s="169"/>
      <c r="R22" s="166">
        <f>O22+P22+Q22</f>
        <v>30</v>
      </c>
      <c r="S22" s="113"/>
      <c r="T22" s="113"/>
      <c r="U22" s="113">
        <v>54</v>
      </c>
      <c r="V22" s="210"/>
      <c r="W22" s="114"/>
    </row>
    <row r="23" spans="1:50" s="115" customFormat="1">
      <c r="A23" s="160" t="s">
        <v>296</v>
      </c>
      <c r="B23" s="161" t="s">
        <v>137</v>
      </c>
      <c r="C23" s="162">
        <v>1</v>
      </c>
      <c r="D23" s="163" t="s">
        <v>286</v>
      </c>
      <c r="E23" s="167" t="s">
        <v>185</v>
      </c>
      <c r="F23" s="162">
        <v>6</v>
      </c>
      <c r="G23" s="164" t="s">
        <v>288</v>
      </c>
      <c r="H23" s="162">
        <v>1</v>
      </c>
      <c r="I23" s="162">
        <v>8</v>
      </c>
      <c r="J23" s="162">
        <f t="shared" si="6"/>
        <v>8</v>
      </c>
      <c r="K23" s="162">
        <v>24</v>
      </c>
      <c r="L23" s="162"/>
      <c r="M23" s="165"/>
      <c r="N23" s="166"/>
      <c r="O23" s="167"/>
      <c r="P23" s="168">
        <f t="shared" ref="P23:P31" si="8">IF(J23=0,0,K23)</f>
        <v>24</v>
      </c>
      <c r="Q23" s="169"/>
      <c r="R23" s="166">
        <f t="shared" si="7"/>
        <v>24</v>
      </c>
      <c r="S23" s="113"/>
      <c r="T23" s="113"/>
      <c r="U23" s="113">
        <v>54</v>
      </c>
      <c r="V23" s="210"/>
      <c r="W23" s="114"/>
    </row>
    <row r="24" spans="1:50" s="115" customFormat="1">
      <c r="A24" s="160" t="s">
        <v>296</v>
      </c>
      <c r="B24" s="161" t="s">
        <v>137</v>
      </c>
      <c r="C24" s="162">
        <v>1</v>
      </c>
      <c r="D24" s="163" t="s">
        <v>286</v>
      </c>
      <c r="E24" s="265" t="s">
        <v>410</v>
      </c>
      <c r="F24" s="162">
        <v>6</v>
      </c>
      <c r="G24" s="164">
        <v>10</v>
      </c>
      <c r="H24" s="162">
        <v>1</v>
      </c>
      <c r="I24" s="162">
        <v>15</v>
      </c>
      <c r="J24" s="162">
        <f t="shared" si="6"/>
        <v>15</v>
      </c>
      <c r="K24" s="162"/>
      <c r="L24" s="162"/>
      <c r="M24" s="165"/>
      <c r="N24" s="166"/>
      <c r="O24" s="167"/>
      <c r="P24" s="168"/>
      <c r="Q24" s="169"/>
      <c r="R24" s="166"/>
      <c r="S24" s="113"/>
      <c r="T24" s="113"/>
      <c r="U24" s="113"/>
      <c r="V24" s="210"/>
      <c r="W24" s="114"/>
    </row>
    <row r="25" spans="1:50" s="14" customFormat="1">
      <c r="A25" s="254" t="s">
        <v>273</v>
      </c>
      <c r="B25" s="255" t="s">
        <v>363</v>
      </c>
      <c r="C25" s="256">
        <v>1</v>
      </c>
      <c r="D25" s="257" t="s">
        <v>286</v>
      </c>
      <c r="E25" s="258" t="s">
        <v>342</v>
      </c>
      <c r="F25" s="256">
        <v>6</v>
      </c>
      <c r="G25" s="259" t="s">
        <v>258</v>
      </c>
      <c r="H25" s="256">
        <v>16</v>
      </c>
      <c r="I25" s="256">
        <v>20</v>
      </c>
      <c r="J25" s="256">
        <f t="shared" si="6"/>
        <v>5</v>
      </c>
      <c r="K25" s="256"/>
      <c r="L25" s="256">
        <v>30</v>
      </c>
      <c r="M25" s="260"/>
      <c r="N25" s="261"/>
      <c r="O25" s="258"/>
      <c r="P25" s="262"/>
      <c r="Q25" s="263">
        <f t="shared" ref="Q25:Q26" si="9">IF(J25=0,0,L25/1.5)</f>
        <v>20</v>
      </c>
      <c r="R25" s="261">
        <f t="shared" si="7"/>
        <v>20</v>
      </c>
      <c r="S25" s="15"/>
      <c r="T25" s="15"/>
      <c r="U25" s="15"/>
      <c r="V25" s="210"/>
      <c r="W25" s="211"/>
    </row>
    <row r="26" spans="1:50" s="14" customFormat="1">
      <c r="A26" s="254" t="s">
        <v>273</v>
      </c>
      <c r="B26" s="255" t="s">
        <v>364</v>
      </c>
      <c r="C26" s="256">
        <v>1</v>
      </c>
      <c r="D26" s="257" t="s">
        <v>286</v>
      </c>
      <c r="E26" s="258" t="s">
        <v>342</v>
      </c>
      <c r="F26" s="256">
        <v>6</v>
      </c>
      <c r="G26" s="259" t="s">
        <v>262</v>
      </c>
      <c r="H26" s="256">
        <v>16</v>
      </c>
      <c r="I26" s="256">
        <v>20</v>
      </c>
      <c r="J26" s="256">
        <f t="shared" si="6"/>
        <v>5</v>
      </c>
      <c r="K26" s="256"/>
      <c r="L26" s="256">
        <v>30</v>
      </c>
      <c r="M26" s="260"/>
      <c r="N26" s="261"/>
      <c r="O26" s="258"/>
      <c r="P26" s="262"/>
      <c r="Q26" s="263">
        <f t="shared" si="9"/>
        <v>20</v>
      </c>
      <c r="R26" s="261">
        <f t="shared" si="7"/>
        <v>20</v>
      </c>
      <c r="S26" s="15"/>
      <c r="T26" s="15"/>
      <c r="U26" s="15"/>
      <c r="V26" s="210"/>
      <c r="W26" s="211"/>
    </row>
    <row r="27" spans="1:50" s="115" customFormat="1">
      <c r="A27" s="160" t="s">
        <v>297</v>
      </c>
      <c r="B27" s="161" t="s">
        <v>137</v>
      </c>
      <c r="C27" s="162">
        <v>1</v>
      </c>
      <c r="D27" s="163" t="s">
        <v>286</v>
      </c>
      <c r="E27" s="167" t="s">
        <v>185</v>
      </c>
      <c r="F27" s="162">
        <v>7</v>
      </c>
      <c r="G27" s="164" t="s">
        <v>305</v>
      </c>
      <c r="H27" s="162">
        <v>1</v>
      </c>
      <c r="I27" s="162">
        <v>9</v>
      </c>
      <c r="J27" s="162">
        <f t="shared" si="6"/>
        <v>9</v>
      </c>
      <c r="K27" s="162">
        <v>36</v>
      </c>
      <c r="L27" s="162"/>
      <c r="M27" s="165"/>
      <c r="N27" s="166"/>
      <c r="O27" s="167"/>
      <c r="P27" s="168">
        <f t="shared" si="8"/>
        <v>36</v>
      </c>
      <c r="Q27" s="169"/>
      <c r="R27" s="166">
        <f t="shared" si="7"/>
        <v>36</v>
      </c>
      <c r="S27" s="113"/>
      <c r="T27" s="113"/>
      <c r="U27" s="113">
        <v>54</v>
      </c>
      <c r="V27" s="210"/>
      <c r="W27" s="114"/>
    </row>
    <row r="28" spans="1:50" s="167" customFormat="1">
      <c r="A28" s="160" t="s">
        <v>309</v>
      </c>
      <c r="B28" s="161" t="s">
        <v>176</v>
      </c>
      <c r="C28" s="162">
        <v>1</v>
      </c>
      <c r="D28" s="163" t="s">
        <v>286</v>
      </c>
      <c r="E28" s="167" t="s">
        <v>177</v>
      </c>
      <c r="F28" s="162">
        <v>7</v>
      </c>
      <c r="G28" s="164" t="s">
        <v>94</v>
      </c>
      <c r="H28" s="162">
        <v>1</v>
      </c>
      <c r="I28" s="162">
        <v>9</v>
      </c>
      <c r="J28" s="162">
        <f t="shared" si="6"/>
        <v>9</v>
      </c>
      <c r="K28" s="162">
        <v>45</v>
      </c>
      <c r="L28" s="162"/>
      <c r="M28" s="165"/>
      <c r="N28" s="166">
        <f>L28/6</f>
        <v>0</v>
      </c>
      <c r="P28" s="168">
        <f t="shared" si="8"/>
        <v>45</v>
      </c>
      <c r="Q28" s="169"/>
      <c r="R28" s="166">
        <f t="shared" si="7"/>
        <v>45</v>
      </c>
      <c r="S28" s="113"/>
      <c r="T28" s="113" t="str">
        <f>IF(S28&lt;=30,"1","1,1")</f>
        <v>1</v>
      </c>
      <c r="U28" s="113">
        <f>T28*R28</f>
        <v>45</v>
      </c>
      <c r="V28" s="210"/>
      <c r="W28" s="114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</row>
    <row r="29" spans="1:50" s="167" customFormat="1">
      <c r="A29" s="160" t="s">
        <v>298</v>
      </c>
      <c r="B29" s="161" t="s">
        <v>198</v>
      </c>
      <c r="C29" s="162">
        <v>1</v>
      </c>
      <c r="D29" s="163" t="s">
        <v>286</v>
      </c>
      <c r="E29" s="167" t="s">
        <v>207</v>
      </c>
      <c r="F29" s="162">
        <v>7</v>
      </c>
      <c r="G29" s="164" t="s">
        <v>290</v>
      </c>
      <c r="H29" s="162">
        <v>1</v>
      </c>
      <c r="I29" s="162">
        <v>15</v>
      </c>
      <c r="J29" s="162">
        <f t="shared" si="6"/>
        <v>15</v>
      </c>
      <c r="K29" s="162">
        <v>30</v>
      </c>
      <c r="L29" s="162"/>
      <c r="M29" s="165"/>
      <c r="N29" s="166"/>
      <c r="P29" s="168">
        <f t="shared" si="8"/>
        <v>30</v>
      </c>
      <c r="Q29" s="169"/>
      <c r="R29" s="166">
        <f t="shared" si="7"/>
        <v>30</v>
      </c>
      <c r="S29" s="113"/>
      <c r="T29" s="113"/>
      <c r="U29" s="113">
        <v>54</v>
      </c>
      <c r="V29" s="210"/>
      <c r="W29" s="114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</row>
    <row r="30" spans="1:50" s="167" customFormat="1">
      <c r="A30" s="160" t="s">
        <v>298</v>
      </c>
      <c r="B30" s="161" t="s">
        <v>199</v>
      </c>
      <c r="C30" s="162">
        <v>1</v>
      </c>
      <c r="D30" s="163" t="s">
        <v>286</v>
      </c>
      <c r="E30" s="167" t="s">
        <v>207</v>
      </c>
      <c r="F30" s="162">
        <v>3</v>
      </c>
      <c r="G30" s="164" t="s">
        <v>72</v>
      </c>
      <c r="H30" s="162">
        <v>1</v>
      </c>
      <c r="I30" s="162">
        <v>15</v>
      </c>
      <c r="J30" s="162">
        <f t="shared" si="6"/>
        <v>15</v>
      </c>
      <c r="K30" s="162">
        <v>30</v>
      </c>
      <c r="L30" s="162"/>
      <c r="M30" s="165"/>
      <c r="N30" s="166"/>
      <c r="P30" s="168">
        <f t="shared" si="8"/>
        <v>30</v>
      </c>
      <c r="Q30" s="169"/>
      <c r="R30" s="166">
        <f t="shared" si="7"/>
        <v>30</v>
      </c>
      <c r="S30" s="113"/>
      <c r="T30" s="113"/>
      <c r="U30" s="113">
        <v>54</v>
      </c>
      <c r="V30" s="210"/>
      <c r="W30" s="114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</row>
    <row r="31" spans="1:50" s="167" customFormat="1">
      <c r="A31" s="160" t="s">
        <v>309</v>
      </c>
      <c r="B31" s="161" t="s">
        <v>201</v>
      </c>
      <c r="C31" s="162">
        <v>1</v>
      </c>
      <c r="D31" s="163" t="s">
        <v>286</v>
      </c>
      <c r="E31" s="167" t="s">
        <v>207</v>
      </c>
      <c r="F31" s="162">
        <v>3</v>
      </c>
      <c r="G31" s="164" t="s">
        <v>71</v>
      </c>
      <c r="H31" s="162">
        <v>1</v>
      </c>
      <c r="I31" s="162">
        <v>15</v>
      </c>
      <c r="J31" s="162">
        <f t="shared" si="6"/>
        <v>15</v>
      </c>
      <c r="K31" s="162">
        <v>30</v>
      </c>
      <c r="L31" s="162"/>
      <c r="M31" s="165"/>
      <c r="N31" s="166"/>
      <c r="P31" s="168">
        <f t="shared" si="8"/>
        <v>30</v>
      </c>
      <c r="Q31" s="169"/>
      <c r="R31" s="166">
        <f t="shared" si="7"/>
        <v>30</v>
      </c>
      <c r="S31" s="113"/>
      <c r="T31" s="113"/>
      <c r="U31" s="113">
        <v>54</v>
      </c>
      <c r="V31" s="210">
        <v>360</v>
      </c>
      <c r="W31" s="114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</row>
    <row r="32" spans="1:50" s="298" customFormat="1">
      <c r="A32" s="294"/>
      <c r="B32" s="295"/>
      <c r="C32" s="296"/>
      <c r="D32" s="297"/>
      <c r="F32" s="296"/>
      <c r="G32" s="299"/>
      <c r="H32" s="296"/>
      <c r="I32" s="296"/>
      <c r="J32" s="296"/>
      <c r="K32" s="296"/>
      <c r="L32" s="296"/>
      <c r="M32" s="300"/>
      <c r="N32" s="301"/>
      <c r="P32" s="302"/>
      <c r="Q32" s="303"/>
      <c r="R32" s="301"/>
      <c r="S32" s="302"/>
      <c r="T32" s="302"/>
      <c r="U32" s="302"/>
      <c r="V32" s="291"/>
      <c r="W32" s="304"/>
    </row>
    <row r="33" spans="1:50" s="110" customFormat="1">
      <c r="A33" s="103" t="s">
        <v>270</v>
      </c>
      <c r="B33" s="104" t="s">
        <v>144</v>
      </c>
      <c r="C33" s="105">
        <v>1</v>
      </c>
      <c r="D33" s="106" t="s">
        <v>268</v>
      </c>
      <c r="E33" s="110" t="s">
        <v>188</v>
      </c>
      <c r="F33" s="105">
        <v>2</v>
      </c>
      <c r="G33" s="107" t="s">
        <v>262</v>
      </c>
      <c r="H33" s="105">
        <v>6</v>
      </c>
      <c r="I33" s="105">
        <v>15</v>
      </c>
      <c r="J33" s="105">
        <f t="shared" si="0"/>
        <v>10</v>
      </c>
      <c r="K33" s="105"/>
      <c r="L33" s="105">
        <v>60</v>
      </c>
      <c r="M33" s="108"/>
      <c r="N33" s="109"/>
      <c r="P33" s="111"/>
      <c r="Q33" s="112">
        <f t="shared" ref="Q33:Q46" si="10">IF(J33=0,0,L33/1.5)</f>
        <v>40</v>
      </c>
      <c r="R33" s="109">
        <f t="shared" si="1"/>
        <v>40</v>
      </c>
      <c r="S33" s="113"/>
      <c r="T33" s="113"/>
      <c r="U33" s="113">
        <v>54</v>
      </c>
      <c r="V33" s="210"/>
      <c r="W33" s="114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</row>
    <row r="34" spans="1:50" s="110" customFormat="1">
      <c r="A34" s="103" t="s">
        <v>270</v>
      </c>
      <c r="B34" s="104" t="s">
        <v>145</v>
      </c>
      <c r="C34" s="105">
        <v>1</v>
      </c>
      <c r="D34" s="106" t="s">
        <v>268</v>
      </c>
      <c r="E34" s="110" t="s">
        <v>188</v>
      </c>
      <c r="F34" s="105">
        <v>3</v>
      </c>
      <c r="G34" s="107" t="s">
        <v>262</v>
      </c>
      <c r="H34" s="105">
        <v>6</v>
      </c>
      <c r="I34" s="105">
        <v>15</v>
      </c>
      <c r="J34" s="105">
        <f t="shared" si="0"/>
        <v>10</v>
      </c>
      <c r="K34" s="105"/>
      <c r="L34" s="105">
        <v>60</v>
      </c>
      <c r="M34" s="108"/>
      <c r="N34" s="109"/>
      <c r="P34" s="111"/>
      <c r="Q34" s="112">
        <f t="shared" si="10"/>
        <v>40</v>
      </c>
      <c r="R34" s="109">
        <f t="shared" si="1"/>
        <v>40</v>
      </c>
      <c r="S34" s="113"/>
      <c r="T34" s="113"/>
      <c r="U34" s="113">
        <v>54</v>
      </c>
      <c r="V34" s="210"/>
      <c r="W34" s="114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</row>
    <row r="35" spans="1:50" s="110" customFormat="1">
      <c r="A35" s="103" t="s">
        <v>270</v>
      </c>
      <c r="B35" s="104" t="s">
        <v>147</v>
      </c>
      <c r="C35" s="105">
        <v>1</v>
      </c>
      <c r="D35" s="106" t="s">
        <v>268</v>
      </c>
      <c r="E35" s="110" t="s">
        <v>188</v>
      </c>
      <c r="F35" s="105">
        <v>5</v>
      </c>
      <c r="G35" s="107" t="s">
        <v>262</v>
      </c>
      <c r="H35" s="105">
        <v>6</v>
      </c>
      <c r="I35" s="105">
        <v>15</v>
      </c>
      <c r="J35" s="105">
        <f>I35-H35+1</f>
        <v>10</v>
      </c>
      <c r="K35" s="105"/>
      <c r="L35" s="105">
        <v>60</v>
      </c>
      <c r="M35" s="108"/>
      <c r="N35" s="109"/>
      <c r="P35" s="111"/>
      <c r="Q35" s="112">
        <f>IF(J35=0,0,L35/1.5)</f>
        <v>40</v>
      </c>
      <c r="R35" s="109">
        <f>O35+P35+Q35</f>
        <v>40</v>
      </c>
      <c r="S35" s="113"/>
      <c r="T35" s="113"/>
      <c r="U35" s="113">
        <v>54</v>
      </c>
      <c r="V35" s="210"/>
      <c r="W35" s="114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</row>
    <row r="36" spans="1:50" s="110" customFormat="1">
      <c r="A36" s="103" t="s">
        <v>270</v>
      </c>
      <c r="B36" s="104" t="s">
        <v>171</v>
      </c>
      <c r="C36" s="105">
        <v>1</v>
      </c>
      <c r="D36" s="106" t="s">
        <v>268</v>
      </c>
      <c r="E36" s="110" t="s">
        <v>188</v>
      </c>
      <c r="F36" s="105" t="s">
        <v>76</v>
      </c>
      <c r="G36" s="107" t="s">
        <v>262</v>
      </c>
      <c r="H36" s="105">
        <v>1</v>
      </c>
      <c r="I36" s="105">
        <v>5</v>
      </c>
      <c r="J36" s="105">
        <f>I36-H36+1</f>
        <v>5</v>
      </c>
      <c r="K36" s="105"/>
      <c r="L36" s="105">
        <v>60</v>
      </c>
      <c r="M36" s="108"/>
      <c r="N36" s="109"/>
      <c r="P36" s="111"/>
      <c r="Q36" s="112">
        <f>IF(J36=0,0,L36/1.5)</f>
        <v>40</v>
      </c>
      <c r="R36" s="109">
        <f>O36+P36+Q36</f>
        <v>40</v>
      </c>
      <c r="S36" s="113"/>
      <c r="T36" s="113"/>
      <c r="U36" s="113">
        <v>54</v>
      </c>
      <c r="V36" s="210"/>
      <c r="W36" s="114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</row>
    <row r="37" spans="1:50" s="110" customFormat="1">
      <c r="A37" s="103" t="s">
        <v>293</v>
      </c>
      <c r="B37" s="104" t="s">
        <v>134</v>
      </c>
      <c r="C37" s="105">
        <v>1</v>
      </c>
      <c r="D37" s="106" t="s">
        <v>268</v>
      </c>
      <c r="E37" s="265" t="s">
        <v>410</v>
      </c>
      <c r="F37" s="105">
        <v>5</v>
      </c>
      <c r="G37" s="107">
        <v>6</v>
      </c>
      <c r="H37" s="105">
        <v>1</v>
      </c>
      <c r="I37" s="105">
        <v>15</v>
      </c>
      <c r="J37" s="105">
        <f t="shared" ref="J37" si="11">I37-H37+1</f>
        <v>15</v>
      </c>
      <c r="K37" s="105"/>
      <c r="L37" s="105"/>
      <c r="M37" s="108"/>
      <c r="N37" s="109"/>
      <c r="P37" s="111"/>
      <c r="Q37" s="112"/>
      <c r="R37" s="109"/>
      <c r="S37" s="113"/>
      <c r="T37" s="113"/>
      <c r="U37" s="113"/>
      <c r="V37" s="210"/>
      <c r="W37" s="114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</row>
    <row r="38" spans="1:50" s="129" customFormat="1">
      <c r="A38" s="125"/>
      <c r="B38" s="89" t="s">
        <v>381</v>
      </c>
      <c r="C38" s="223">
        <v>1</v>
      </c>
      <c r="D38" s="224" t="s">
        <v>268</v>
      </c>
      <c r="E38" s="225" t="s">
        <v>220</v>
      </c>
      <c r="F38" s="223">
        <v>6</v>
      </c>
      <c r="G38" s="87" t="s">
        <v>82</v>
      </c>
      <c r="H38" s="223">
        <v>5</v>
      </c>
      <c r="I38" s="223">
        <v>19</v>
      </c>
      <c r="J38" s="223">
        <f>I38-H38+1</f>
        <v>15</v>
      </c>
      <c r="K38" s="223">
        <v>45</v>
      </c>
      <c r="L38" s="223"/>
      <c r="M38" s="226"/>
      <c r="N38" s="227"/>
      <c r="O38" s="225"/>
      <c r="P38" s="228">
        <f>IF(J38=0,0,K38)</f>
        <v>45</v>
      </c>
      <c r="Q38" s="229"/>
      <c r="R38" s="227">
        <f>O38+P38+Q38</f>
        <v>45</v>
      </c>
      <c r="S38" s="133"/>
      <c r="T38" s="133"/>
      <c r="U38" s="133">
        <v>54</v>
      </c>
      <c r="V38" s="277"/>
      <c r="W38" s="242"/>
    </row>
    <row r="39" spans="1:50" s="129" customFormat="1">
      <c r="A39" s="125"/>
      <c r="B39" s="89" t="s">
        <v>382</v>
      </c>
      <c r="C39" s="223">
        <v>1</v>
      </c>
      <c r="D39" s="224" t="s">
        <v>268</v>
      </c>
      <c r="E39" s="225" t="s">
        <v>220</v>
      </c>
      <c r="F39" s="223">
        <v>6</v>
      </c>
      <c r="G39" s="87" t="s">
        <v>74</v>
      </c>
      <c r="H39" s="223">
        <v>5</v>
      </c>
      <c r="I39" s="223">
        <v>19</v>
      </c>
      <c r="J39" s="223">
        <f>I39-H39+1</f>
        <v>15</v>
      </c>
      <c r="K39" s="223">
        <v>45</v>
      </c>
      <c r="L39" s="223"/>
      <c r="M39" s="226"/>
      <c r="N39" s="227"/>
      <c r="O39" s="225"/>
      <c r="P39" s="228">
        <f>IF(J39=0,0,K39)</f>
        <v>45</v>
      </c>
      <c r="Q39" s="229"/>
      <c r="R39" s="227">
        <f>O39+P39+Q39</f>
        <v>45</v>
      </c>
      <c r="S39" s="133"/>
      <c r="T39" s="133"/>
      <c r="U39" s="133">
        <v>54</v>
      </c>
      <c r="V39" s="277">
        <v>250</v>
      </c>
      <c r="W39" s="242"/>
    </row>
    <row r="40" spans="1:50" s="298" customFormat="1">
      <c r="A40" s="294"/>
      <c r="B40" s="295"/>
      <c r="C40" s="296"/>
      <c r="D40" s="297"/>
      <c r="F40" s="296"/>
      <c r="G40" s="299"/>
      <c r="H40" s="296"/>
      <c r="I40" s="296"/>
      <c r="J40" s="296"/>
      <c r="K40" s="296"/>
      <c r="L40" s="296"/>
      <c r="M40" s="300"/>
      <c r="N40" s="301"/>
      <c r="P40" s="302"/>
      <c r="Q40" s="303"/>
      <c r="R40" s="301"/>
      <c r="S40" s="302"/>
      <c r="T40" s="302"/>
      <c r="U40" s="302"/>
      <c r="V40" s="291"/>
      <c r="W40" s="304"/>
    </row>
    <row r="41" spans="1:50" s="115" customFormat="1">
      <c r="A41" s="117" t="s">
        <v>265</v>
      </c>
      <c r="B41" s="118" t="s">
        <v>250</v>
      </c>
      <c r="C41" s="119">
        <v>1</v>
      </c>
      <c r="D41" s="120" t="s">
        <v>271</v>
      </c>
      <c r="E41" s="115" t="s">
        <v>242</v>
      </c>
      <c r="F41" s="119">
        <v>2</v>
      </c>
      <c r="G41" s="121" t="s">
        <v>258</v>
      </c>
      <c r="H41" s="119">
        <v>1</v>
      </c>
      <c r="I41" s="119">
        <v>8</v>
      </c>
      <c r="J41" s="119">
        <f t="shared" si="0"/>
        <v>8</v>
      </c>
      <c r="K41" s="119"/>
      <c r="L41" s="119">
        <v>45</v>
      </c>
      <c r="M41" s="122"/>
      <c r="N41" s="123"/>
      <c r="P41" s="113"/>
      <c r="Q41" s="124">
        <f t="shared" si="10"/>
        <v>30</v>
      </c>
      <c r="R41" s="123">
        <f t="shared" si="1"/>
        <v>30</v>
      </c>
      <c r="S41" s="113"/>
      <c r="T41" s="113"/>
      <c r="U41" s="113">
        <v>54</v>
      </c>
      <c r="V41" s="210"/>
      <c r="W41" s="114"/>
    </row>
    <row r="42" spans="1:50" s="115" customFormat="1">
      <c r="A42" s="117" t="s">
        <v>265</v>
      </c>
      <c r="B42" s="118" t="s">
        <v>250</v>
      </c>
      <c r="C42" s="119">
        <v>1</v>
      </c>
      <c r="D42" s="120" t="s">
        <v>271</v>
      </c>
      <c r="E42" s="115" t="s">
        <v>243</v>
      </c>
      <c r="F42" s="119">
        <v>5</v>
      </c>
      <c r="G42" s="121" t="s">
        <v>262</v>
      </c>
      <c r="H42" s="119">
        <v>1</v>
      </c>
      <c r="I42" s="119">
        <v>8</v>
      </c>
      <c r="J42" s="119">
        <f t="shared" si="0"/>
        <v>8</v>
      </c>
      <c r="K42" s="119"/>
      <c r="L42" s="119">
        <v>30</v>
      </c>
      <c r="M42" s="122"/>
      <c r="N42" s="123"/>
      <c r="P42" s="113"/>
      <c r="Q42" s="124">
        <f t="shared" si="10"/>
        <v>20</v>
      </c>
      <c r="R42" s="123">
        <f t="shared" si="1"/>
        <v>20</v>
      </c>
      <c r="S42" s="113"/>
      <c r="T42" s="113"/>
      <c r="U42" s="113">
        <v>54</v>
      </c>
      <c r="V42" s="210"/>
      <c r="W42" s="114"/>
    </row>
    <row r="43" spans="1:50" s="115" customFormat="1">
      <c r="A43" s="117" t="s">
        <v>265</v>
      </c>
      <c r="B43" s="118" t="s">
        <v>250</v>
      </c>
      <c r="C43" s="119">
        <v>1</v>
      </c>
      <c r="D43" s="120" t="s">
        <v>271</v>
      </c>
      <c r="E43" s="115" t="s">
        <v>244</v>
      </c>
      <c r="F43" s="119">
        <v>7</v>
      </c>
      <c r="G43" s="121" t="s">
        <v>262</v>
      </c>
      <c r="H43" s="119">
        <v>1</v>
      </c>
      <c r="I43" s="119">
        <v>8</v>
      </c>
      <c r="J43" s="119">
        <f t="shared" si="0"/>
        <v>8</v>
      </c>
      <c r="K43" s="119"/>
      <c r="L43" s="119">
        <v>30</v>
      </c>
      <c r="M43" s="122"/>
      <c r="N43" s="123"/>
      <c r="P43" s="113"/>
      <c r="Q43" s="124">
        <f t="shared" si="10"/>
        <v>20</v>
      </c>
      <c r="R43" s="123">
        <f t="shared" si="1"/>
        <v>20</v>
      </c>
      <c r="S43" s="113"/>
      <c r="T43" s="113"/>
      <c r="U43" s="113">
        <v>54</v>
      </c>
      <c r="V43" s="210"/>
      <c r="W43" s="114"/>
    </row>
    <row r="44" spans="1:50" s="115" customFormat="1">
      <c r="A44" s="117" t="s">
        <v>265</v>
      </c>
      <c r="B44" s="118" t="s">
        <v>250</v>
      </c>
      <c r="C44" s="119">
        <v>1</v>
      </c>
      <c r="D44" s="120" t="s">
        <v>271</v>
      </c>
      <c r="E44" s="115" t="s">
        <v>245</v>
      </c>
      <c r="F44" s="119">
        <v>5</v>
      </c>
      <c r="G44" s="121" t="s">
        <v>258</v>
      </c>
      <c r="H44" s="119">
        <v>1</v>
      </c>
      <c r="I44" s="119">
        <v>8</v>
      </c>
      <c r="J44" s="119">
        <f t="shared" si="0"/>
        <v>8</v>
      </c>
      <c r="K44" s="119"/>
      <c r="L44" s="119">
        <v>30</v>
      </c>
      <c r="M44" s="122"/>
      <c r="N44" s="123"/>
      <c r="P44" s="113"/>
      <c r="Q44" s="124">
        <f t="shared" si="10"/>
        <v>20</v>
      </c>
      <c r="R44" s="123">
        <f t="shared" si="1"/>
        <v>20</v>
      </c>
      <c r="S44" s="113"/>
      <c r="T44" s="113"/>
      <c r="U44" s="113">
        <v>54</v>
      </c>
      <c r="V44" s="210"/>
      <c r="W44" s="114"/>
    </row>
    <row r="45" spans="1:50" s="115" customFormat="1">
      <c r="A45" s="117" t="s">
        <v>265</v>
      </c>
      <c r="B45" s="118" t="s">
        <v>250</v>
      </c>
      <c r="C45" s="119">
        <v>1</v>
      </c>
      <c r="D45" s="120" t="s">
        <v>271</v>
      </c>
      <c r="E45" s="115" t="s">
        <v>246</v>
      </c>
      <c r="F45" s="119">
        <v>7</v>
      </c>
      <c r="G45" s="121" t="s">
        <v>258</v>
      </c>
      <c r="H45" s="119">
        <v>1</v>
      </c>
      <c r="I45" s="119">
        <v>8</v>
      </c>
      <c r="J45" s="119">
        <f t="shared" si="0"/>
        <v>8</v>
      </c>
      <c r="K45" s="119"/>
      <c r="L45" s="119">
        <v>25</v>
      </c>
      <c r="M45" s="122"/>
      <c r="N45" s="123"/>
      <c r="P45" s="113"/>
      <c r="Q45" s="124">
        <f t="shared" si="10"/>
        <v>16.666666666666668</v>
      </c>
      <c r="R45" s="123">
        <f t="shared" si="1"/>
        <v>16.666666666666668</v>
      </c>
      <c r="S45" s="113"/>
      <c r="T45" s="113"/>
      <c r="U45" s="113">
        <v>54</v>
      </c>
      <c r="V45" s="210"/>
      <c r="W45" s="114"/>
    </row>
    <row r="46" spans="1:50" s="115" customFormat="1">
      <c r="A46" s="117" t="s">
        <v>265</v>
      </c>
      <c r="B46" s="118" t="s">
        <v>251</v>
      </c>
      <c r="C46" s="119">
        <v>1</v>
      </c>
      <c r="D46" s="120" t="s">
        <v>271</v>
      </c>
      <c r="E46" s="115" t="s">
        <v>246</v>
      </c>
      <c r="F46" s="119">
        <v>7</v>
      </c>
      <c r="G46" s="121" t="s">
        <v>262</v>
      </c>
      <c r="H46" s="119">
        <v>1</v>
      </c>
      <c r="I46" s="119">
        <v>8</v>
      </c>
      <c r="J46" s="119">
        <f t="shared" si="0"/>
        <v>8</v>
      </c>
      <c r="K46" s="119"/>
      <c r="L46" s="119">
        <v>20</v>
      </c>
      <c r="M46" s="122"/>
      <c r="N46" s="123"/>
      <c r="P46" s="113"/>
      <c r="Q46" s="124">
        <f t="shared" si="10"/>
        <v>13.333333333333334</v>
      </c>
      <c r="R46" s="123">
        <f t="shared" si="1"/>
        <v>13.333333333333334</v>
      </c>
      <c r="S46" s="113"/>
      <c r="T46" s="113"/>
      <c r="U46" s="113">
        <v>54</v>
      </c>
      <c r="V46" s="210"/>
      <c r="W46" s="114"/>
    </row>
    <row r="47" spans="1:50" s="14" customFormat="1">
      <c r="A47" s="209" t="s">
        <v>260</v>
      </c>
      <c r="B47" s="8" t="s">
        <v>281</v>
      </c>
      <c r="C47" s="9">
        <v>1</v>
      </c>
      <c r="D47" s="10" t="s">
        <v>271</v>
      </c>
      <c r="E47" s="14" t="s">
        <v>227</v>
      </c>
      <c r="F47" s="9">
        <v>6</v>
      </c>
      <c r="G47" s="11" t="s">
        <v>258</v>
      </c>
      <c r="H47" s="9">
        <v>1</v>
      </c>
      <c r="I47" s="9">
        <v>5</v>
      </c>
      <c r="J47" s="9">
        <f t="shared" ref="J47:J48" si="12">I47-H47+1</f>
        <v>5</v>
      </c>
      <c r="K47" s="9"/>
      <c r="L47" s="9">
        <v>30</v>
      </c>
      <c r="M47" s="12"/>
      <c r="N47" s="13"/>
      <c r="P47" s="15"/>
      <c r="Q47" s="16">
        <f>IF(J47=0,0,L47/1.5)</f>
        <v>20</v>
      </c>
      <c r="R47" s="13">
        <f t="shared" ref="R47:R48" si="13">O47+P47+Q47</f>
        <v>20</v>
      </c>
      <c r="S47" s="15"/>
      <c r="T47" s="15"/>
      <c r="U47" s="15">
        <v>54</v>
      </c>
      <c r="V47" s="210"/>
      <c r="W47" s="211"/>
    </row>
    <row r="48" spans="1:50" s="14" customFormat="1">
      <c r="A48" s="209" t="s">
        <v>260</v>
      </c>
      <c r="B48" s="8" t="s">
        <v>282</v>
      </c>
      <c r="C48" s="9">
        <v>1</v>
      </c>
      <c r="D48" s="10" t="s">
        <v>271</v>
      </c>
      <c r="E48" s="14" t="s">
        <v>227</v>
      </c>
      <c r="F48" s="9">
        <v>6</v>
      </c>
      <c r="G48" s="11" t="s">
        <v>262</v>
      </c>
      <c r="H48" s="9">
        <v>1</v>
      </c>
      <c r="I48" s="9">
        <v>5</v>
      </c>
      <c r="J48" s="9">
        <f t="shared" si="12"/>
        <v>5</v>
      </c>
      <c r="K48" s="9"/>
      <c r="L48" s="9">
        <v>30</v>
      </c>
      <c r="M48" s="12"/>
      <c r="N48" s="13"/>
      <c r="P48" s="15"/>
      <c r="Q48" s="16">
        <f>IF(J48=0,0,L48/1.5)</f>
        <v>20</v>
      </c>
      <c r="R48" s="13">
        <f t="shared" si="13"/>
        <v>20</v>
      </c>
      <c r="S48" s="15"/>
      <c r="T48" s="15"/>
      <c r="U48" s="15">
        <v>54</v>
      </c>
      <c r="V48" s="210">
        <v>160</v>
      </c>
      <c r="W48" s="211"/>
    </row>
    <row r="49" spans="1:50" s="298" customFormat="1">
      <c r="A49" s="294"/>
      <c r="B49" s="295"/>
      <c r="C49" s="296"/>
      <c r="D49" s="297"/>
      <c r="F49" s="296"/>
      <c r="G49" s="299"/>
      <c r="H49" s="296"/>
      <c r="I49" s="296"/>
      <c r="J49" s="296"/>
      <c r="K49" s="296"/>
      <c r="L49" s="296"/>
      <c r="M49" s="300"/>
      <c r="N49" s="301"/>
      <c r="P49" s="302"/>
      <c r="Q49" s="303"/>
      <c r="R49" s="301"/>
      <c r="S49" s="302"/>
      <c r="T49" s="302"/>
      <c r="U49" s="302"/>
      <c r="V49" s="291"/>
      <c r="W49" s="304"/>
    </row>
    <row r="50" spans="1:50" s="225" customFormat="1">
      <c r="A50" s="222" t="s">
        <v>260</v>
      </c>
      <c r="B50" s="89" t="s">
        <v>279</v>
      </c>
      <c r="C50" s="223">
        <v>1</v>
      </c>
      <c r="D50" s="224" t="s">
        <v>256</v>
      </c>
      <c r="E50" s="224" t="s">
        <v>227</v>
      </c>
      <c r="F50" s="223">
        <v>2</v>
      </c>
      <c r="G50" s="87" t="s">
        <v>262</v>
      </c>
      <c r="H50" s="223">
        <v>1</v>
      </c>
      <c r="I50" s="223">
        <v>5</v>
      </c>
      <c r="J50" s="223">
        <f>I50-H50+1</f>
        <v>5</v>
      </c>
      <c r="K50" s="223"/>
      <c r="L50" s="223">
        <v>30</v>
      </c>
      <c r="M50" s="226"/>
      <c r="N50" s="227"/>
      <c r="P50" s="228"/>
      <c r="Q50" s="229">
        <f t="shared" ref="Q50" si="14">IF(J50=0,0,L50/1.5)</f>
        <v>20</v>
      </c>
      <c r="R50" s="227">
        <f>O50+P50+Q50</f>
        <v>20</v>
      </c>
      <c r="S50" s="15"/>
      <c r="T50" s="15"/>
      <c r="U50" s="15">
        <v>54</v>
      </c>
      <c r="V50" s="210"/>
      <c r="W50" s="211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spans="1:50" s="225" customFormat="1">
      <c r="A51" s="222" t="s">
        <v>260</v>
      </c>
      <c r="B51" s="89" t="s">
        <v>332</v>
      </c>
      <c r="C51" s="223">
        <v>1</v>
      </c>
      <c r="D51" s="224" t="s">
        <v>256</v>
      </c>
      <c r="E51" s="224" t="s">
        <v>227</v>
      </c>
      <c r="F51" s="223">
        <v>2</v>
      </c>
      <c r="G51" s="87" t="s">
        <v>258</v>
      </c>
      <c r="H51" s="223">
        <v>1</v>
      </c>
      <c r="I51" s="223">
        <v>5</v>
      </c>
      <c r="J51" s="223">
        <f>I51-H51+1</f>
        <v>5</v>
      </c>
      <c r="K51" s="223"/>
      <c r="L51" s="223">
        <v>30</v>
      </c>
      <c r="M51" s="226"/>
      <c r="N51" s="227"/>
      <c r="P51" s="228"/>
      <c r="Q51" s="229">
        <f t="shared" ref="Q51" si="15">IF(J51=0,0,L51/1.5)</f>
        <v>20</v>
      </c>
      <c r="R51" s="227">
        <f>O51+P51+Q51</f>
        <v>20</v>
      </c>
      <c r="S51" s="15"/>
      <c r="T51" s="15"/>
      <c r="U51" s="15">
        <v>54</v>
      </c>
      <c r="V51" s="210"/>
      <c r="W51" s="211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spans="1:50" s="225" customFormat="1">
      <c r="A52" s="222" t="s">
        <v>330</v>
      </c>
      <c r="B52" s="89" t="s">
        <v>399</v>
      </c>
      <c r="C52" s="223">
        <v>1</v>
      </c>
      <c r="D52" s="224" t="s">
        <v>256</v>
      </c>
      <c r="E52" s="224" t="s">
        <v>301</v>
      </c>
      <c r="F52" s="223">
        <v>3</v>
      </c>
      <c r="G52" s="87" t="s">
        <v>71</v>
      </c>
      <c r="H52" s="223">
        <v>5</v>
      </c>
      <c r="I52" s="223">
        <v>19</v>
      </c>
      <c r="J52" s="223">
        <f t="shared" ref="J52" si="16">I52-H52+1</f>
        <v>15</v>
      </c>
      <c r="K52" s="223">
        <v>30</v>
      </c>
      <c r="L52" s="223"/>
      <c r="M52" s="226"/>
      <c r="N52" s="227"/>
      <c r="P52" s="228">
        <f t="shared" ref="P52:P53" si="17">IF(J52=0,0,K52)</f>
        <v>30</v>
      </c>
      <c r="Q52" s="229"/>
      <c r="R52" s="227">
        <f t="shared" ref="R52" si="18">O52+P52+Q52</f>
        <v>30</v>
      </c>
      <c r="S52" s="15"/>
      <c r="T52" s="15"/>
      <c r="U52" s="15">
        <v>54</v>
      </c>
      <c r="V52" s="210"/>
      <c r="W52" s="211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spans="1:50" s="225" customFormat="1">
      <c r="A53" s="222" t="s">
        <v>331</v>
      </c>
      <c r="B53" s="89" t="s">
        <v>402</v>
      </c>
      <c r="C53" s="223">
        <v>1</v>
      </c>
      <c r="D53" s="224" t="s">
        <v>256</v>
      </c>
      <c r="E53" s="224" t="s">
        <v>301</v>
      </c>
      <c r="F53" s="223">
        <v>3</v>
      </c>
      <c r="G53" s="87" t="s">
        <v>72</v>
      </c>
      <c r="H53" s="223">
        <v>5</v>
      </c>
      <c r="I53" s="223">
        <v>19</v>
      </c>
      <c r="J53" s="223">
        <f t="shared" ref="J53" si="19">I53-H53+1</f>
        <v>15</v>
      </c>
      <c r="K53" s="223">
        <v>30</v>
      </c>
      <c r="L53" s="223"/>
      <c r="M53" s="226"/>
      <c r="N53" s="227"/>
      <c r="P53" s="228">
        <f t="shared" si="17"/>
        <v>30</v>
      </c>
      <c r="Q53" s="229"/>
      <c r="R53" s="227">
        <f t="shared" ref="R53" si="20">O53+P53+Q53</f>
        <v>30</v>
      </c>
      <c r="S53" s="15"/>
      <c r="T53" s="15"/>
      <c r="U53" s="15">
        <v>54</v>
      </c>
      <c r="V53" s="210"/>
      <c r="W53" s="211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spans="1:50" s="225" customFormat="1">
      <c r="A54" s="222"/>
      <c r="B54" s="89" t="s">
        <v>393</v>
      </c>
      <c r="C54" s="223">
        <v>1</v>
      </c>
      <c r="D54" s="224" t="s">
        <v>256</v>
      </c>
      <c r="E54" s="224" t="s">
        <v>301</v>
      </c>
      <c r="F54" s="223">
        <v>3</v>
      </c>
      <c r="G54" s="87" t="s">
        <v>73</v>
      </c>
      <c r="H54" s="223">
        <v>5</v>
      </c>
      <c r="I54" s="223">
        <v>19</v>
      </c>
      <c r="J54" s="223">
        <f>I54-H54+1</f>
        <v>15</v>
      </c>
      <c r="K54" s="223">
        <v>30</v>
      </c>
      <c r="L54" s="223"/>
      <c r="M54" s="226"/>
      <c r="N54" s="227"/>
      <c r="P54" s="228">
        <f>IF(J54=0,0,K54)</f>
        <v>30</v>
      </c>
      <c r="Q54" s="229"/>
      <c r="R54" s="227">
        <f>O54+P54+Q54</f>
        <v>30</v>
      </c>
      <c r="S54" s="15"/>
      <c r="T54" s="15"/>
      <c r="U54" s="15">
        <v>54</v>
      </c>
      <c r="V54" s="210"/>
      <c r="W54" s="211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spans="1:50" s="110" customFormat="1">
      <c r="A55" s="103" t="s">
        <v>296</v>
      </c>
      <c r="B55" s="104" t="s">
        <v>133</v>
      </c>
      <c r="C55" s="105">
        <v>1</v>
      </c>
      <c r="D55" s="106" t="s">
        <v>256</v>
      </c>
      <c r="E55" s="106" t="s">
        <v>315</v>
      </c>
      <c r="F55" s="107">
        <v>5</v>
      </c>
      <c r="G55" s="107" t="s">
        <v>72</v>
      </c>
      <c r="H55" s="105">
        <v>1</v>
      </c>
      <c r="I55" s="105">
        <v>15</v>
      </c>
      <c r="J55" s="105">
        <f>I55-H55+1</f>
        <v>15</v>
      </c>
      <c r="K55" s="105">
        <v>30</v>
      </c>
      <c r="L55" s="105"/>
      <c r="M55" s="108">
        <f>K55/J55</f>
        <v>2</v>
      </c>
      <c r="N55" s="109">
        <f>L55/5</f>
        <v>0</v>
      </c>
      <c r="P55" s="111">
        <f t="shared" ref="P55:P64" si="21">IF(J55=0,0,K55)</f>
        <v>30</v>
      </c>
      <c r="Q55" s="112"/>
      <c r="R55" s="109">
        <f>O55+P55+Q55</f>
        <v>30</v>
      </c>
      <c r="S55" s="113"/>
      <c r="T55" s="113" t="str">
        <f>IF(S55&lt;=40,"1,1",IF(AND(40&lt;S55,S55&lt;=60),"1,2","1,3"))</f>
        <v>1,1</v>
      </c>
      <c r="U55" s="113">
        <f>T55*R55</f>
        <v>33</v>
      </c>
      <c r="V55" s="210"/>
      <c r="W55" s="114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  <c r="AX55" s="115"/>
    </row>
    <row r="56" spans="1:50" s="225" customFormat="1">
      <c r="A56" s="222" t="s">
        <v>297</v>
      </c>
      <c r="B56" s="89" t="s">
        <v>395</v>
      </c>
      <c r="C56" s="223">
        <v>1</v>
      </c>
      <c r="D56" s="224" t="s">
        <v>256</v>
      </c>
      <c r="E56" s="224" t="s">
        <v>301</v>
      </c>
      <c r="F56" s="223">
        <v>5</v>
      </c>
      <c r="G56" s="87" t="s">
        <v>71</v>
      </c>
      <c r="H56" s="223">
        <v>5</v>
      </c>
      <c r="I56" s="223">
        <v>19</v>
      </c>
      <c r="J56" s="223">
        <f t="shared" ref="J56" si="22">I56-H56+1</f>
        <v>15</v>
      </c>
      <c r="K56" s="223">
        <v>30</v>
      </c>
      <c r="L56" s="223"/>
      <c r="M56" s="226"/>
      <c r="N56" s="227"/>
      <c r="P56" s="228">
        <f t="shared" si="21"/>
        <v>30</v>
      </c>
      <c r="Q56" s="229"/>
      <c r="R56" s="227">
        <f t="shared" ref="R56" si="23">O56+P56+Q56</f>
        <v>30</v>
      </c>
      <c r="S56" s="15"/>
      <c r="T56" s="15"/>
      <c r="U56" s="15">
        <v>54</v>
      </c>
      <c r="V56" s="210"/>
      <c r="W56" s="211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spans="1:50" s="225" customFormat="1">
      <c r="A57" s="222" t="s">
        <v>409</v>
      </c>
      <c r="B57" s="89" t="s">
        <v>396</v>
      </c>
      <c r="C57" s="223">
        <v>1</v>
      </c>
      <c r="D57" s="224" t="s">
        <v>256</v>
      </c>
      <c r="E57" s="224" t="s">
        <v>301</v>
      </c>
      <c r="F57" s="223">
        <v>5</v>
      </c>
      <c r="G57" s="87" t="s">
        <v>73</v>
      </c>
      <c r="H57" s="223">
        <v>5</v>
      </c>
      <c r="I57" s="223">
        <v>19</v>
      </c>
      <c r="J57" s="223">
        <f t="shared" ref="J57" si="24">I57-H57+1</f>
        <v>15</v>
      </c>
      <c r="K57" s="223">
        <v>30</v>
      </c>
      <c r="L57" s="223"/>
      <c r="M57" s="226"/>
      <c r="N57" s="227"/>
      <c r="P57" s="228">
        <f t="shared" si="21"/>
        <v>30</v>
      </c>
      <c r="Q57" s="229"/>
      <c r="R57" s="227">
        <f t="shared" ref="R57" si="25">O57+P57+Q57</f>
        <v>30</v>
      </c>
      <c r="S57" s="15"/>
      <c r="T57" s="15"/>
      <c r="U57" s="15">
        <v>54</v>
      </c>
      <c r="V57" s="210"/>
      <c r="W57" s="211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spans="1:50" s="225" customFormat="1">
      <c r="A58" s="222" t="s">
        <v>303</v>
      </c>
      <c r="B58" s="89" t="s">
        <v>279</v>
      </c>
      <c r="C58" s="223">
        <v>1</v>
      </c>
      <c r="D58" s="224" t="s">
        <v>256</v>
      </c>
      <c r="E58" s="224" t="s">
        <v>301</v>
      </c>
      <c r="F58" s="223">
        <v>5</v>
      </c>
      <c r="G58" s="87" t="s">
        <v>101</v>
      </c>
      <c r="H58" s="223">
        <v>1</v>
      </c>
      <c r="I58" s="223">
        <v>15</v>
      </c>
      <c r="J58" s="223">
        <f t="shared" ref="J58:J73" si="26">I58-H58+1</f>
        <v>15</v>
      </c>
      <c r="K58" s="223">
        <v>30</v>
      </c>
      <c r="L58" s="223"/>
      <c r="M58" s="226"/>
      <c r="N58" s="227"/>
      <c r="P58" s="228">
        <f t="shared" si="21"/>
        <v>30</v>
      </c>
      <c r="Q58" s="229"/>
      <c r="R58" s="227">
        <f t="shared" ref="R58:R73" si="27">O58+P58+Q58</f>
        <v>30</v>
      </c>
      <c r="S58" s="15"/>
      <c r="T58" s="15"/>
      <c r="U58" s="15">
        <v>54</v>
      </c>
      <c r="V58" s="210"/>
      <c r="W58" s="211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spans="1:50" s="225" customFormat="1">
      <c r="A59" s="222" t="s">
        <v>409</v>
      </c>
      <c r="B59" s="89" t="s">
        <v>404</v>
      </c>
      <c r="C59" s="223">
        <v>1</v>
      </c>
      <c r="D59" s="224" t="s">
        <v>256</v>
      </c>
      <c r="E59" s="224" t="s">
        <v>301</v>
      </c>
      <c r="F59" s="223">
        <v>5</v>
      </c>
      <c r="G59" s="87" t="s">
        <v>107</v>
      </c>
      <c r="H59" s="223">
        <v>5</v>
      </c>
      <c r="I59" s="223">
        <v>19</v>
      </c>
      <c r="J59" s="223">
        <f t="shared" si="26"/>
        <v>15</v>
      </c>
      <c r="K59" s="223">
        <v>30</v>
      </c>
      <c r="L59" s="223"/>
      <c r="M59" s="226"/>
      <c r="N59" s="227"/>
      <c r="P59" s="228">
        <f t="shared" si="21"/>
        <v>30</v>
      </c>
      <c r="Q59" s="229"/>
      <c r="R59" s="227">
        <f t="shared" si="27"/>
        <v>30</v>
      </c>
      <c r="S59" s="15"/>
      <c r="T59" s="15"/>
      <c r="U59" s="15">
        <v>54</v>
      </c>
      <c r="V59" s="210"/>
      <c r="W59" s="211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spans="1:50" s="225" customFormat="1">
      <c r="A60" s="222" t="s">
        <v>304</v>
      </c>
      <c r="B60" s="89" t="s">
        <v>280</v>
      </c>
      <c r="C60" s="223">
        <v>1</v>
      </c>
      <c r="D60" s="224" t="s">
        <v>256</v>
      </c>
      <c r="E60" s="224" t="s">
        <v>301</v>
      </c>
      <c r="F60" s="223">
        <v>5</v>
      </c>
      <c r="G60" s="87" t="s">
        <v>290</v>
      </c>
      <c r="H60" s="223">
        <v>1</v>
      </c>
      <c r="I60" s="223">
        <v>15</v>
      </c>
      <c r="J60" s="223">
        <f t="shared" si="26"/>
        <v>15</v>
      </c>
      <c r="K60" s="223">
        <v>30</v>
      </c>
      <c r="L60" s="223"/>
      <c r="M60" s="226"/>
      <c r="N60" s="227"/>
      <c r="P60" s="228">
        <f t="shared" si="21"/>
        <v>30</v>
      </c>
      <c r="Q60" s="229"/>
      <c r="R60" s="227">
        <f t="shared" si="27"/>
        <v>30</v>
      </c>
      <c r="S60" s="15"/>
      <c r="T60" s="15"/>
      <c r="U60" s="15">
        <v>54</v>
      </c>
      <c r="V60" s="210"/>
      <c r="W60" s="211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spans="1:50" s="110" customFormat="1">
      <c r="A61" s="103" t="s">
        <v>298</v>
      </c>
      <c r="B61" s="104" t="s">
        <v>197</v>
      </c>
      <c r="C61" s="105">
        <v>1</v>
      </c>
      <c r="D61" s="106" t="s">
        <v>256</v>
      </c>
      <c r="E61" s="264" t="s">
        <v>410</v>
      </c>
      <c r="F61" s="105">
        <v>6</v>
      </c>
      <c r="G61" s="107">
        <v>3</v>
      </c>
      <c r="H61" s="105">
        <v>1</v>
      </c>
      <c r="I61" s="105">
        <v>15</v>
      </c>
      <c r="J61" s="105">
        <f t="shared" si="26"/>
        <v>15</v>
      </c>
      <c r="K61" s="105"/>
      <c r="L61" s="105"/>
      <c r="M61" s="108"/>
      <c r="N61" s="109"/>
      <c r="P61" s="111"/>
      <c r="Q61" s="112"/>
      <c r="R61" s="109"/>
      <c r="S61" s="113"/>
      <c r="T61" s="113"/>
      <c r="U61" s="113"/>
      <c r="V61" s="210"/>
      <c r="W61" s="114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115"/>
      <c r="AT61" s="115"/>
      <c r="AU61" s="115"/>
      <c r="AV61" s="115"/>
      <c r="AW61" s="115"/>
      <c r="AX61" s="115"/>
    </row>
    <row r="62" spans="1:50" s="110" customFormat="1">
      <c r="A62" s="103" t="s">
        <v>309</v>
      </c>
      <c r="B62" s="104" t="s">
        <v>138</v>
      </c>
      <c r="C62" s="105">
        <v>1</v>
      </c>
      <c r="D62" s="106" t="s">
        <v>256</v>
      </c>
      <c r="E62" s="106" t="s">
        <v>315</v>
      </c>
      <c r="F62" s="105">
        <v>6</v>
      </c>
      <c r="G62" s="107" t="s">
        <v>79</v>
      </c>
      <c r="H62" s="105">
        <v>1</v>
      </c>
      <c r="I62" s="105">
        <v>15</v>
      </c>
      <c r="J62" s="105">
        <f>I62-H62+1</f>
        <v>15</v>
      </c>
      <c r="K62" s="105">
        <v>30</v>
      </c>
      <c r="L62" s="105"/>
      <c r="M62" s="108"/>
      <c r="N62" s="109">
        <f>L62/6</f>
        <v>0</v>
      </c>
      <c r="P62" s="111">
        <f t="shared" si="21"/>
        <v>30</v>
      </c>
      <c r="Q62" s="112"/>
      <c r="R62" s="109">
        <f>O62+P62+Q62</f>
        <v>30</v>
      </c>
      <c r="S62" s="113"/>
      <c r="T62" s="113" t="str">
        <f>IF(S62&lt;=30,"1","1,1")</f>
        <v>1</v>
      </c>
      <c r="U62" s="113">
        <f>T62*R62</f>
        <v>30</v>
      </c>
      <c r="V62" s="210"/>
      <c r="W62" s="114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  <c r="AQ62" s="115"/>
      <c r="AR62" s="115"/>
      <c r="AS62" s="115"/>
      <c r="AT62" s="115"/>
      <c r="AU62" s="115"/>
      <c r="AV62" s="115"/>
      <c r="AW62" s="115"/>
      <c r="AX62" s="115"/>
    </row>
    <row r="63" spans="1:50" s="225" customFormat="1">
      <c r="A63" s="222"/>
      <c r="B63" s="89" t="s">
        <v>332</v>
      </c>
      <c r="C63" s="223">
        <v>1</v>
      </c>
      <c r="D63" s="224" t="s">
        <v>256</v>
      </c>
      <c r="E63" s="224" t="s">
        <v>301</v>
      </c>
      <c r="F63" s="223">
        <v>6</v>
      </c>
      <c r="G63" s="87" t="s">
        <v>101</v>
      </c>
      <c r="H63" s="223">
        <v>1</v>
      </c>
      <c r="I63" s="223">
        <v>15</v>
      </c>
      <c r="J63" s="223">
        <f>I63-H63+1</f>
        <v>15</v>
      </c>
      <c r="K63" s="223">
        <v>30</v>
      </c>
      <c r="L63" s="223"/>
      <c r="M63" s="226"/>
      <c r="N63" s="227"/>
      <c r="P63" s="228">
        <f t="shared" si="21"/>
        <v>30</v>
      </c>
      <c r="Q63" s="229"/>
      <c r="R63" s="227">
        <f>O63+P63+Q63</f>
        <v>30</v>
      </c>
      <c r="S63" s="15"/>
      <c r="T63" s="15"/>
      <c r="U63" s="15">
        <v>54</v>
      </c>
      <c r="V63" s="210"/>
      <c r="W63" s="211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spans="1:50" s="110" customFormat="1">
      <c r="A64" s="103" t="s">
        <v>297</v>
      </c>
      <c r="B64" s="104" t="s">
        <v>137</v>
      </c>
      <c r="C64" s="105">
        <v>1</v>
      </c>
      <c r="D64" s="106" t="s">
        <v>256</v>
      </c>
      <c r="E64" s="106" t="s">
        <v>315</v>
      </c>
      <c r="F64" s="105">
        <v>6</v>
      </c>
      <c r="G64" s="107" t="s">
        <v>290</v>
      </c>
      <c r="H64" s="105">
        <v>1</v>
      </c>
      <c r="I64" s="105">
        <v>15</v>
      </c>
      <c r="J64" s="105">
        <f>I64-H64+1</f>
        <v>15</v>
      </c>
      <c r="K64" s="105">
        <v>30</v>
      </c>
      <c r="L64" s="105"/>
      <c r="M64" s="108"/>
      <c r="N64" s="109">
        <f>L64/6</f>
        <v>0</v>
      </c>
      <c r="P64" s="111">
        <f t="shared" si="21"/>
        <v>30</v>
      </c>
      <c r="Q64" s="112"/>
      <c r="R64" s="109">
        <f>O64+P64+Q64</f>
        <v>30</v>
      </c>
      <c r="S64" s="113"/>
      <c r="T64" s="113" t="str">
        <f>IF(S64&lt;=30,"1","1,1")</f>
        <v>1</v>
      </c>
      <c r="U64" s="113">
        <f>T64*R64</f>
        <v>30</v>
      </c>
      <c r="V64" s="210"/>
      <c r="W64" s="114"/>
      <c r="X64" s="115"/>
      <c r="Y64" s="115"/>
      <c r="Z64" s="115"/>
      <c r="AA64" s="115"/>
      <c r="AB64" s="115"/>
      <c r="AC64" s="115"/>
      <c r="AD64" s="115"/>
      <c r="AE64" s="115"/>
      <c r="AF64" s="115"/>
      <c r="AG64" s="115"/>
      <c r="AH64" s="115"/>
      <c r="AI64" s="115"/>
      <c r="AJ64" s="115"/>
      <c r="AK64" s="115"/>
      <c r="AL64" s="115"/>
      <c r="AM64" s="115"/>
      <c r="AN64" s="115"/>
      <c r="AO64" s="115"/>
      <c r="AP64" s="115"/>
      <c r="AQ64" s="115"/>
      <c r="AR64" s="115"/>
      <c r="AS64" s="115"/>
      <c r="AT64" s="115"/>
      <c r="AU64" s="115"/>
      <c r="AV64" s="115"/>
      <c r="AW64" s="115"/>
      <c r="AX64" s="115"/>
    </row>
    <row r="65" spans="1:50" s="225" customFormat="1">
      <c r="A65" s="222" t="s">
        <v>260</v>
      </c>
      <c r="B65" s="89" t="s">
        <v>283</v>
      </c>
      <c r="C65" s="223">
        <v>1</v>
      </c>
      <c r="D65" s="224" t="s">
        <v>256</v>
      </c>
      <c r="E65" s="224" t="s">
        <v>227</v>
      </c>
      <c r="F65" s="223">
        <v>7</v>
      </c>
      <c r="G65" s="87" t="s">
        <v>258</v>
      </c>
      <c r="H65" s="223">
        <v>1</v>
      </c>
      <c r="I65" s="223">
        <v>5</v>
      </c>
      <c r="J65" s="223">
        <f t="shared" si="26"/>
        <v>5</v>
      </c>
      <c r="K65" s="223"/>
      <c r="L65" s="223">
        <v>30</v>
      </c>
      <c r="M65" s="226"/>
      <c r="N65" s="227"/>
      <c r="P65" s="228"/>
      <c r="Q65" s="229">
        <f t="shared" ref="Q65:Q66" si="28">IF(J65=0,0,L65/1.5)</f>
        <v>20</v>
      </c>
      <c r="R65" s="227">
        <f t="shared" si="27"/>
        <v>20</v>
      </c>
      <c r="S65" s="15"/>
      <c r="T65" s="15"/>
      <c r="U65" s="15">
        <v>54</v>
      </c>
      <c r="V65" s="210"/>
      <c r="W65" s="211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spans="1:50" s="225" customFormat="1">
      <c r="A66" s="222" t="s">
        <v>260</v>
      </c>
      <c r="B66" s="89" t="s">
        <v>398</v>
      </c>
      <c r="C66" s="223">
        <v>1</v>
      </c>
      <c r="D66" s="224" t="s">
        <v>256</v>
      </c>
      <c r="E66" s="224" t="s">
        <v>227</v>
      </c>
      <c r="F66" s="223">
        <v>7</v>
      </c>
      <c r="G66" s="87" t="s">
        <v>262</v>
      </c>
      <c r="H66" s="223">
        <v>11</v>
      </c>
      <c r="I66" s="223">
        <v>20</v>
      </c>
      <c r="J66" s="223">
        <f t="shared" si="26"/>
        <v>10</v>
      </c>
      <c r="K66" s="223"/>
      <c r="L66" s="223">
        <v>60</v>
      </c>
      <c r="M66" s="226"/>
      <c r="N66" s="227"/>
      <c r="P66" s="228"/>
      <c r="Q66" s="229">
        <f t="shared" si="28"/>
        <v>40</v>
      </c>
      <c r="R66" s="227">
        <f t="shared" si="27"/>
        <v>40</v>
      </c>
      <c r="S66" s="15"/>
      <c r="T66" s="15"/>
      <c r="U66" s="15"/>
      <c r="V66" s="210">
        <v>460</v>
      </c>
      <c r="W66" s="211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spans="1:50" s="298" customFormat="1">
      <c r="A67" s="294"/>
      <c r="B67" s="295"/>
      <c r="C67" s="296"/>
      <c r="D67" s="297"/>
      <c r="E67" s="297"/>
      <c r="F67" s="296"/>
      <c r="G67" s="299"/>
      <c r="H67" s="296"/>
      <c r="I67" s="296"/>
      <c r="J67" s="296"/>
      <c r="K67" s="296"/>
      <c r="L67" s="296"/>
      <c r="M67" s="300"/>
      <c r="N67" s="301"/>
      <c r="P67" s="302"/>
      <c r="Q67" s="303"/>
      <c r="R67" s="301"/>
      <c r="S67" s="302"/>
      <c r="T67" s="302"/>
      <c r="U67" s="302"/>
      <c r="V67" s="291"/>
      <c r="W67" s="304"/>
    </row>
    <row r="68" spans="1:50" s="207" customFormat="1">
      <c r="A68" s="125" t="s">
        <v>330</v>
      </c>
      <c r="B68" s="126" t="s">
        <v>133</v>
      </c>
      <c r="C68" s="127">
        <v>1</v>
      </c>
      <c r="D68" s="128" t="s">
        <v>287</v>
      </c>
      <c r="E68" s="129" t="s">
        <v>187</v>
      </c>
      <c r="F68" s="127">
        <v>2</v>
      </c>
      <c r="G68" s="130" t="s">
        <v>417</v>
      </c>
      <c r="H68" s="127">
        <v>9</v>
      </c>
      <c r="I68" s="127">
        <v>13</v>
      </c>
      <c r="J68" s="127">
        <f t="shared" si="26"/>
        <v>5</v>
      </c>
      <c r="K68" s="127">
        <v>15</v>
      </c>
      <c r="L68" s="127"/>
      <c r="M68" s="131"/>
      <c r="N68" s="132"/>
      <c r="O68" s="129"/>
      <c r="P68" s="133">
        <f>IF(J68=0,0,K68)</f>
        <v>15</v>
      </c>
      <c r="Q68" s="134"/>
      <c r="R68" s="132">
        <f t="shared" si="27"/>
        <v>15</v>
      </c>
      <c r="S68" s="113"/>
      <c r="T68" s="113"/>
      <c r="U68" s="113">
        <v>54</v>
      </c>
      <c r="V68" s="210"/>
      <c r="W68" s="114"/>
      <c r="X68" s="115"/>
      <c r="Y68" s="115"/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5"/>
      <c r="AL68" s="115"/>
      <c r="AM68" s="115"/>
      <c r="AN68" s="115"/>
      <c r="AO68" s="115"/>
      <c r="AP68" s="115"/>
      <c r="AQ68" s="115"/>
      <c r="AR68" s="115"/>
      <c r="AS68" s="115"/>
      <c r="AT68" s="115"/>
      <c r="AU68" s="115"/>
      <c r="AV68" s="115"/>
      <c r="AW68" s="115"/>
      <c r="AX68" s="115"/>
    </row>
    <row r="69" spans="1:50" s="280" customFormat="1">
      <c r="A69" s="267" t="s">
        <v>330</v>
      </c>
      <c r="B69" s="268" t="s">
        <v>401</v>
      </c>
      <c r="C69" s="269">
        <v>1</v>
      </c>
      <c r="D69" s="270" t="s">
        <v>287</v>
      </c>
      <c r="E69" s="40" t="s">
        <v>410</v>
      </c>
      <c r="F69" s="269">
        <v>2</v>
      </c>
      <c r="G69" s="272">
        <v>6</v>
      </c>
      <c r="H69" s="269">
        <v>5</v>
      </c>
      <c r="I69" s="269">
        <v>20</v>
      </c>
      <c r="J69" s="269">
        <f t="shared" si="26"/>
        <v>16</v>
      </c>
      <c r="K69" s="269"/>
      <c r="L69" s="269"/>
      <c r="M69" s="273"/>
      <c r="N69" s="274"/>
      <c r="O69" s="271"/>
      <c r="P69" s="275"/>
      <c r="Q69" s="276"/>
      <c r="R69" s="274"/>
      <c r="S69" s="15"/>
      <c r="T69" s="15"/>
      <c r="U69" s="15"/>
      <c r="V69" s="210"/>
      <c r="W69" s="211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spans="1:50" s="280" customFormat="1">
      <c r="A70" s="267" t="s">
        <v>331</v>
      </c>
      <c r="B70" s="268" t="s">
        <v>400</v>
      </c>
      <c r="C70" s="269">
        <v>1</v>
      </c>
      <c r="D70" s="270" t="s">
        <v>287</v>
      </c>
      <c r="E70" s="271" t="s">
        <v>206</v>
      </c>
      <c r="F70" s="269">
        <v>2</v>
      </c>
      <c r="G70" s="272" t="s">
        <v>107</v>
      </c>
      <c r="H70" s="269">
        <v>5</v>
      </c>
      <c r="I70" s="269">
        <v>19</v>
      </c>
      <c r="J70" s="269">
        <f>I70-H70+1</f>
        <v>15</v>
      </c>
      <c r="K70" s="269">
        <v>30</v>
      </c>
      <c r="L70" s="269"/>
      <c r="M70" s="273"/>
      <c r="N70" s="274"/>
      <c r="O70" s="271"/>
      <c r="P70" s="275">
        <f t="shared" ref="P70" si="29">IF(J70=0,0,K70)</f>
        <v>30</v>
      </c>
      <c r="Q70" s="276"/>
      <c r="R70" s="274">
        <f>O70+P70+Q70</f>
        <v>30</v>
      </c>
      <c r="S70" s="15"/>
      <c r="T70" s="15"/>
      <c r="U70" s="15">
        <v>54</v>
      </c>
      <c r="V70" s="210"/>
      <c r="W70" s="211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spans="1:50" s="280" customFormat="1">
      <c r="A71" s="267" t="s">
        <v>330</v>
      </c>
      <c r="B71" s="268" t="s">
        <v>401</v>
      </c>
      <c r="C71" s="269">
        <v>1</v>
      </c>
      <c r="D71" s="270" t="s">
        <v>287</v>
      </c>
      <c r="E71" s="271" t="s">
        <v>206</v>
      </c>
      <c r="F71" s="269">
        <v>2</v>
      </c>
      <c r="G71" s="272" t="s">
        <v>290</v>
      </c>
      <c r="H71" s="269">
        <v>5</v>
      </c>
      <c r="I71" s="269">
        <v>19</v>
      </c>
      <c r="J71" s="269">
        <f>I71-H71+1</f>
        <v>15</v>
      </c>
      <c r="K71" s="269">
        <v>30</v>
      </c>
      <c r="L71" s="269"/>
      <c r="M71" s="273"/>
      <c r="N71" s="274"/>
      <c r="O71" s="271"/>
      <c r="P71" s="275">
        <f>IF(J71=0,0,K71)</f>
        <v>30</v>
      </c>
      <c r="Q71" s="276"/>
      <c r="R71" s="274">
        <f>O71+P71+Q71</f>
        <v>30</v>
      </c>
      <c r="S71" s="15"/>
      <c r="T71" s="15"/>
      <c r="U71" s="15">
        <v>54</v>
      </c>
      <c r="V71" s="210"/>
      <c r="W71" s="211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spans="1:50" s="207" customFormat="1">
      <c r="A72" s="125" t="s">
        <v>296</v>
      </c>
      <c r="B72" s="126" t="s">
        <v>133</v>
      </c>
      <c r="C72" s="127">
        <v>1</v>
      </c>
      <c r="D72" s="128" t="s">
        <v>287</v>
      </c>
      <c r="E72" s="129" t="s">
        <v>185</v>
      </c>
      <c r="F72" s="127">
        <v>4</v>
      </c>
      <c r="G72" s="130" t="s">
        <v>81</v>
      </c>
      <c r="H72" s="127">
        <v>1</v>
      </c>
      <c r="I72" s="127">
        <v>8</v>
      </c>
      <c r="J72" s="127">
        <f t="shared" si="26"/>
        <v>8</v>
      </c>
      <c r="K72" s="127">
        <v>32</v>
      </c>
      <c r="L72" s="127"/>
      <c r="M72" s="131"/>
      <c r="N72" s="132"/>
      <c r="O72" s="129"/>
      <c r="P72" s="133">
        <f>IF(J72=0,0,K72)</f>
        <v>32</v>
      </c>
      <c r="Q72" s="134"/>
      <c r="R72" s="132">
        <f t="shared" si="27"/>
        <v>32</v>
      </c>
      <c r="S72" s="113"/>
      <c r="T72" s="113"/>
      <c r="U72" s="113">
        <v>54</v>
      </c>
      <c r="V72" s="210"/>
      <c r="W72" s="114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5"/>
      <c r="AI72" s="115"/>
      <c r="AJ72" s="115"/>
      <c r="AK72" s="115"/>
      <c r="AL72" s="115"/>
      <c r="AM72" s="115"/>
      <c r="AN72" s="115"/>
      <c r="AO72" s="115"/>
      <c r="AP72" s="115"/>
      <c r="AQ72" s="115"/>
      <c r="AR72" s="115"/>
      <c r="AS72" s="115"/>
      <c r="AT72" s="115"/>
      <c r="AU72" s="115"/>
      <c r="AV72" s="115"/>
      <c r="AW72" s="115"/>
      <c r="AX72" s="115"/>
    </row>
    <row r="73" spans="1:50" s="207" customFormat="1">
      <c r="A73" s="125" t="s">
        <v>296</v>
      </c>
      <c r="B73" s="126" t="s">
        <v>133</v>
      </c>
      <c r="C73" s="127">
        <v>1</v>
      </c>
      <c r="D73" s="128" t="s">
        <v>287</v>
      </c>
      <c r="E73" s="129" t="s">
        <v>185</v>
      </c>
      <c r="F73" s="127">
        <v>5</v>
      </c>
      <c r="G73" s="130" t="s">
        <v>81</v>
      </c>
      <c r="H73" s="127">
        <v>1</v>
      </c>
      <c r="I73" s="127">
        <v>7</v>
      </c>
      <c r="J73" s="127">
        <f t="shared" si="26"/>
        <v>7</v>
      </c>
      <c r="K73" s="127">
        <v>28</v>
      </c>
      <c r="L73" s="127"/>
      <c r="M73" s="131"/>
      <c r="N73" s="132"/>
      <c r="O73" s="129"/>
      <c r="P73" s="133">
        <f>IF(J73=0,0,K73)</f>
        <v>28</v>
      </c>
      <c r="Q73" s="134"/>
      <c r="R73" s="132">
        <f t="shared" si="27"/>
        <v>28</v>
      </c>
      <c r="S73" s="113"/>
      <c r="T73" s="113"/>
      <c r="U73" s="113">
        <v>54</v>
      </c>
      <c r="V73" s="210"/>
      <c r="W73" s="114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  <c r="AN73" s="115"/>
      <c r="AO73" s="115"/>
      <c r="AP73" s="115"/>
      <c r="AQ73" s="115"/>
      <c r="AR73" s="115"/>
      <c r="AS73" s="115"/>
      <c r="AT73" s="115"/>
      <c r="AU73" s="115"/>
      <c r="AV73" s="115"/>
      <c r="AW73" s="115"/>
      <c r="AX73" s="115"/>
    </row>
    <row r="74" spans="1:50" s="207" customFormat="1">
      <c r="A74" s="125" t="s">
        <v>285</v>
      </c>
      <c r="B74" s="126" t="s">
        <v>215</v>
      </c>
      <c r="C74" s="127">
        <v>1</v>
      </c>
      <c r="D74" s="128" t="s">
        <v>287</v>
      </c>
      <c r="E74" s="129" t="s">
        <v>181</v>
      </c>
      <c r="F74" s="127" t="s">
        <v>79</v>
      </c>
      <c r="G74" s="130" t="s">
        <v>258</v>
      </c>
      <c r="H74" s="127">
        <v>11</v>
      </c>
      <c r="I74" s="127">
        <v>15</v>
      </c>
      <c r="J74" s="127">
        <f>I74-H74+1</f>
        <v>5</v>
      </c>
      <c r="K74" s="127"/>
      <c r="L74" s="127">
        <v>60</v>
      </c>
      <c r="M74" s="131"/>
      <c r="N74" s="132"/>
      <c r="O74" s="129"/>
      <c r="P74" s="133"/>
      <c r="Q74" s="134">
        <f t="shared" ref="Q74:Q84" si="30">IF(J74=0,0,L74/1.5)</f>
        <v>40</v>
      </c>
      <c r="R74" s="132">
        <f>O74+P74+Q74</f>
        <v>40</v>
      </c>
      <c r="S74" s="113"/>
      <c r="T74" s="113"/>
      <c r="U74" s="113">
        <v>54</v>
      </c>
      <c r="V74" s="210"/>
      <c r="W74" s="114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115"/>
      <c r="AI74" s="115"/>
      <c r="AJ74" s="115"/>
      <c r="AK74" s="115"/>
      <c r="AL74" s="115"/>
      <c r="AM74" s="115"/>
      <c r="AN74" s="115"/>
      <c r="AO74" s="115"/>
      <c r="AP74" s="115"/>
      <c r="AQ74" s="115"/>
      <c r="AR74" s="115"/>
      <c r="AS74" s="115"/>
      <c r="AT74" s="115"/>
      <c r="AU74" s="115"/>
      <c r="AV74" s="115"/>
      <c r="AW74" s="115"/>
      <c r="AX74" s="115"/>
    </row>
    <row r="75" spans="1:50" s="207" customFormat="1">
      <c r="A75" s="125" t="s">
        <v>285</v>
      </c>
      <c r="B75" s="126" t="s">
        <v>216</v>
      </c>
      <c r="C75" s="127">
        <v>1</v>
      </c>
      <c r="D75" s="128" t="s">
        <v>287</v>
      </c>
      <c r="E75" s="129" t="s">
        <v>181</v>
      </c>
      <c r="F75" s="127" t="s">
        <v>79</v>
      </c>
      <c r="G75" s="130" t="s">
        <v>262</v>
      </c>
      <c r="H75" s="127">
        <v>11</v>
      </c>
      <c r="I75" s="127">
        <v>15</v>
      </c>
      <c r="J75" s="127">
        <f>I75-H75+1</f>
        <v>5</v>
      </c>
      <c r="K75" s="127"/>
      <c r="L75" s="127">
        <v>60</v>
      </c>
      <c r="M75" s="131"/>
      <c r="N75" s="132"/>
      <c r="O75" s="129"/>
      <c r="P75" s="133"/>
      <c r="Q75" s="134">
        <f t="shared" si="30"/>
        <v>40</v>
      </c>
      <c r="R75" s="132">
        <f>O75+P75+Q75</f>
        <v>40</v>
      </c>
      <c r="S75" s="113"/>
      <c r="T75" s="113"/>
      <c r="U75" s="113">
        <v>54</v>
      </c>
      <c r="V75" s="210"/>
      <c r="W75" s="114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115"/>
      <c r="AI75" s="115"/>
      <c r="AJ75" s="115"/>
      <c r="AK75" s="115"/>
      <c r="AL75" s="115"/>
      <c r="AM75" s="115"/>
      <c r="AN75" s="115"/>
      <c r="AO75" s="115"/>
      <c r="AP75" s="115"/>
      <c r="AQ75" s="115"/>
      <c r="AR75" s="115"/>
      <c r="AS75" s="115"/>
      <c r="AT75" s="115"/>
      <c r="AU75" s="115"/>
      <c r="AV75" s="115"/>
      <c r="AW75" s="115"/>
      <c r="AX75" s="115"/>
    </row>
    <row r="76" spans="1:50" s="280" customFormat="1">
      <c r="A76" s="267" t="s">
        <v>273</v>
      </c>
      <c r="B76" s="268" t="s">
        <v>361</v>
      </c>
      <c r="C76" s="269">
        <v>1</v>
      </c>
      <c r="D76" s="270" t="s">
        <v>287</v>
      </c>
      <c r="E76" s="271" t="s">
        <v>342</v>
      </c>
      <c r="F76" s="269">
        <v>5</v>
      </c>
      <c r="G76" s="272" t="s">
        <v>258</v>
      </c>
      <c r="H76" s="269">
        <v>16</v>
      </c>
      <c r="I76" s="269">
        <v>20</v>
      </c>
      <c r="J76" s="269">
        <f>I76-H76+1</f>
        <v>5</v>
      </c>
      <c r="K76" s="269"/>
      <c r="L76" s="269">
        <v>30</v>
      </c>
      <c r="M76" s="273"/>
      <c r="N76" s="274"/>
      <c r="O76" s="271"/>
      <c r="P76" s="275"/>
      <c r="Q76" s="276">
        <f t="shared" si="30"/>
        <v>20</v>
      </c>
      <c r="R76" s="274">
        <f t="shared" ref="R76:R77" si="31">O76+P76+Q76</f>
        <v>20</v>
      </c>
      <c r="S76" s="15"/>
      <c r="T76" s="15"/>
      <c r="U76" s="15"/>
      <c r="V76" s="210"/>
      <c r="W76" s="211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spans="1:50" s="280" customFormat="1">
      <c r="A77" s="267" t="s">
        <v>273</v>
      </c>
      <c r="B77" s="268" t="s">
        <v>362</v>
      </c>
      <c r="C77" s="269">
        <v>1</v>
      </c>
      <c r="D77" s="270" t="s">
        <v>287</v>
      </c>
      <c r="E77" s="271" t="s">
        <v>342</v>
      </c>
      <c r="F77" s="269">
        <v>5</v>
      </c>
      <c r="G77" s="272" t="s">
        <v>262</v>
      </c>
      <c r="H77" s="269">
        <v>16</v>
      </c>
      <c r="I77" s="269">
        <v>20</v>
      </c>
      <c r="J77" s="269">
        <f>I77-H77+1</f>
        <v>5</v>
      </c>
      <c r="K77" s="269"/>
      <c r="L77" s="269">
        <v>30</v>
      </c>
      <c r="M77" s="273"/>
      <c r="N77" s="274"/>
      <c r="O77" s="271"/>
      <c r="P77" s="275"/>
      <c r="Q77" s="276">
        <f t="shared" si="30"/>
        <v>20</v>
      </c>
      <c r="R77" s="274">
        <f t="shared" si="31"/>
        <v>20</v>
      </c>
      <c r="S77" s="15"/>
      <c r="T77" s="15"/>
      <c r="U77" s="15"/>
      <c r="V77" s="210"/>
      <c r="W77" s="211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spans="1:50" s="110" customFormat="1">
      <c r="A78" s="125" t="s">
        <v>285</v>
      </c>
      <c r="B78" s="126" t="s">
        <v>208</v>
      </c>
      <c r="C78" s="127">
        <v>1</v>
      </c>
      <c r="D78" s="128" t="s">
        <v>287</v>
      </c>
      <c r="E78" s="129" t="s">
        <v>275</v>
      </c>
      <c r="F78" s="127" t="s">
        <v>77</v>
      </c>
      <c r="G78" s="130" t="s">
        <v>258</v>
      </c>
      <c r="H78" s="127">
        <v>11</v>
      </c>
      <c r="I78" s="127">
        <v>15</v>
      </c>
      <c r="J78" s="127">
        <f t="shared" si="0"/>
        <v>5</v>
      </c>
      <c r="K78" s="127"/>
      <c r="L78" s="127">
        <v>60</v>
      </c>
      <c r="M78" s="131"/>
      <c r="N78" s="132"/>
      <c r="O78" s="129"/>
      <c r="P78" s="133"/>
      <c r="Q78" s="134">
        <f t="shared" si="30"/>
        <v>40</v>
      </c>
      <c r="R78" s="132">
        <f t="shared" si="1"/>
        <v>40</v>
      </c>
      <c r="S78" s="113"/>
      <c r="T78" s="113"/>
      <c r="U78" s="113">
        <v>54</v>
      </c>
      <c r="V78" s="210"/>
      <c r="W78" s="114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  <c r="AQ78" s="115"/>
      <c r="AR78" s="115"/>
      <c r="AS78" s="115"/>
      <c r="AT78" s="115"/>
      <c r="AU78" s="115"/>
      <c r="AV78" s="115"/>
      <c r="AW78" s="115"/>
      <c r="AX78" s="115"/>
    </row>
    <row r="79" spans="1:50" s="110" customFormat="1">
      <c r="A79" s="125" t="s">
        <v>285</v>
      </c>
      <c r="B79" s="126" t="s">
        <v>202</v>
      </c>
      <c r="C79" s="127">
        <v>1</v>
      </c>
      <c r="D79" s="128" t="s">
        <v>287</v>
      </c>
      <c r="E79" s="129" t="s">
        <v>275</v>
      </c>
      <c r="F79" s="127" t="s">
        <v>77</v>
      </c>
      <c r="G79" s="130" t="s">
        <v>262</v>
      </c>
      <c r="H79" s="127">
        <v>11</v>
      </c>
      <c r="I79" s="127">
        <v>15</v>
      </c>
      <c r="J79" s="127">
        <f t="shared" si="0"/>
        <v>5</v>
      </c>
      <c r="K79" s="127"/>
      <c r="L79" s="127">
        <v>60</v>
      </c>
      <c r="M79" s="131"/>
      <c r="N79" s="132"/>
      <c r="O79" s="129"/>
      <c r="P79" s="133"/>
      <c r="Q79" s="134">
        <f t="shared" si="30"/>
        <v>40</v>
      </c>
      <c r="R79" s="132">
        <f t="shared" si="1"/>
        <v>40</v>
      </c>
      <c r="S79" s="113"/>
      <c r="T79" s="113"/>
      <c r="U79" s="113">
        <v>54</v>
      </c>
      <c r="V79" s="210">
        <v>335</v>
      </c>
      <c r="W79" s="114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  <c r="AQ79" s="115"/>
      <c r="AR79" s="115"/>
      <c r="AS79" s="115"/>
      <c r="AT79" s="115"/>
      <c r="AU79" s="115"/>
      <c r="AV79" s="115"/>
      <c r="AW79" s="115"/>
      <c r="AX79" s="115"/>
    </row>
    <row r="80" spans="1:50" s="298" customFormat="1">
      <c r="A80" s="294"/>
      <c r="B80" s="295"/>
      <c r="C80" s="296"/>
      <c r="D80" s="297"/>
      <c r="F80" s="296"/>
      <c r="G80" s="299"/>
      <c r="H80" s="296"/>
      <c r="I80" s="296"/>
      <c r="J80" s="296"/>
      <c r="K80" s="296"/>
      <c r="L80" s="296"/>
      <c r="M80" s="300"/>
      <c r="N80" s="301"/>
      <c r="P80" s="302"/>
      <c r="Q80" s="303"/>
      <c r="R80" s="301"/>
      <c r="S80" s="302"/>
      <c r="T80" s="302"/>
      <c r="U80" s="302"/>
      <c r="V80" s="291"/>
      <c r="W80" s="304"/>
    </row>
    <row r="81" spans="1:24" s="115" customFormat="1">
      <c r="A81" s="190" t="s">
        <v>273</v>
      </c>
      <c r="B81" s="118" t="s">
        <v>190</v>
      </c>
      <c r="C81" s="119">
        <v>1</v>
      </c>
      <c r="D81" s="120" t="s">
        <v>261</v>
      </c>
      <c r="E81" s="120" t="s">
        <v>259</v>
      </c>
      <c r="F81" s="121" t="s">
        <v>76</v>
      </c>
      <c r="G81" s="121" t="s">
        <v>258</v>
      </c>
      <c r="H81" s="119">
        <v>1</v>
      </c>
      <c r="I81" s="119">
        <v>5</v>
      </c>
      <c r="J81" s="119">
        <f t="shared" si="0"/>
        <v>5</v>
      </c>
      <c r="K81" s="119"/>
      <c r="L81" s="119">
        <v>60</v>
      </c>
      <c r="M81" s="122">
        <f>K81/J81</f>
        <v>0</v>
      </c>
      <c r="N81" s="123">
        <f>L81/6</f>
        <v>10</v>
      </c>
      <c r="P81" s="113"/>
      <c r="Q81" s="124">
        <f t="shared" si="30"/>
        <v>40</v>
      </c>
      <c r="R81" s="123">
        <f t="shared" si="1"/>
        <v>40</v>
      </c>
      <c r="S81" s="113"/>
      <c r="T81" s="113">
        <v>1</v>
      </c>
      <c r="U81" s="113">
        <f>T81*R81</f>
        <v>40</v>
      </c>
      <c r="V81" s="210"/>
      <c r="W81" s="194"/>
      <c r="X81" s="116"/>
    </row>
    <row r="82" spans="1:24" s="115" customFormat="1">
      <c r="A82" s="190" t="s">
        <v>273</v>
      </c>
      <c r="B82" s="118" t="s">
        <v>191</v>
      </c>
      <c r="C82" s="119">
        <v>1</v>
      </c>
      <c r="D82" s="120" t="s">
        <v>261</v>
      </c>
      <c r="E82" s="120" t="s">
        <v>259</v>
      </c>
      <c r="F82" s="121" t="s">
        <v>76</v>
      </c>
      <c r="G82" s="121" t="s">
        <v>262</v>
      </c>
      <c r="H82" s="119">
        <v>1</v>
      </c>
      <c r="I82" s="119">
        <v>5</v>
      </c>
      <c r="J82" s="119">
        <f t="shared" si="0"/>
        <v>5</v>
      </c>
      <c r="K82" s="119"/>
      <c r="L82" s="119">
        <v>60</v>
      </c>
      <c r="M82" s="122">
        <f>K82/J82</f>
        <v>0</v>
      </c>
      <c r="N82" s="123">
        <f>L82/6</f>
        <v>10</v>
      </c>
      <c r="P82" s="113"/>
      <c r="Q82" s="124">
        <f t="shared" si="30"/>
        <v>40</v>
      </c>
      <c r="R82" s="123">
        <f t="shared" si="1"/>
        <v>40</v>
      </c>
      <c r="S82" s="113"/>
      <c r="T82" s="113">
        <v>1</v>
      </c>
      <c r="U82" s="113">
        <f>T82*R82</f>
        <v>40</v>
      </c>
      <c r="V82" s="210"/>
      <c r="W82" s="194"/>
      <c r="X82" s="116"/>
    </row>
    <row r="83" spans="1:24" s="14" customFormat="1">
      <c r="A83" s="7" t="s">
        <v>273</v>
      </c>
      <c r="B83" s="8" t="s">
        <v>333</v>
      </c>
      <c r="C83" s="9">
        <v>1</v>
      </c>
      <c r="D83" s="10" t="s">
        <v>261</v>
      </c>
      <c r="E83" s="10" t="s">
        <v>259</v>
      </c>
      <c r="F83" s="11" t="s">
        <v>76</v>
      </c>
      <c r="G83" s="11" t="s">
        <v>258</v>
      </c>
      <c r="H83" s="9">
        <v>11</v>
      </c>
      <c r="I83" s="9">
        <v>15</v>
      </c>
      <c r="J83" s="9">
        <f t="shared" si="0"/>
        <v>5</v>
      </c>
      <c r="K83" s="9"/>
      <c r="L83" s="9">
        <v>60</v>
      </c>
      <c r="M83" s="12">
        <f>K83/J83</f>
        <v>0</v>
      </c>
      <c r="N83" s="13">
        <f>L83/6</f>
        <v>10</v>
      </c>
      <c r="P83" s="15"/>
      <c r="Q83" s="16">
        <f t="shared" si="30"/>
        <v>40</v>
      </c>
      <c r="R83" s="13">
        <f t="shared" si="1"/>
        <v>40</v>
      </c>
      <c r="S83" s="15"/>
      <c r="T83" s="15"/>
      <c r="U83" s="15">
        <v>54</v>
      </c>
      <c r="V83" s="210"/>
      <c r="W83" s="211"/>
    </row>
    <row r="84" spans="1:24" s="14" customFormat="1">
      <c r="A84" s="7" t="s">
        <v>273</v>
      </c>
      <c r="B84" s="8" t="s">
        <v>334</v>
      </c>
      <c r="C84" s="9">
        <v>1</v>
      </c>
      <c r="D84" s="10" t="s">
        <v>261</v>
      </c>
      <c r="E84" s="10" t="s">
        <v>259</v>
      </c>
      <c r="F84" s="11" t="s">
        <v>76</v>
      </c>
      <c r="G84" s="11" t="s">
        <v>262</v>
      </c>
      <c r="H84" s="9">
        <v>11</v>
      </c>
      <c r="I84" s="9">
        <v>15</v>
      </c>
      <c r="J84" s="9">
        <f t="shared" si="0"/>
        <v>5</v>
      </c>
      <c r="K84" s="9"/>
      <c r="L84" s="9">
        <v>60</v>
      </c>
      <c r="M84" s="12">
        <f>K84/J84</f>
        <v>0</v>
      </c>
      <c r="N84" s="13">
        <f>L84/6</f>
        <v>10</v>
      </c>
      <c r="P84" s="15"/>
      <c r="Q84" s="16">
        <f t="shared" si="30"/>
        <v>40</v>
      </c>
      <c r="R84" s="13">
        <f t="shared" si="1"/>
        <v>40</v>
      </c>
      <c r="S84" s="15"/>
      <c r="T84" s="15"/>
      <c r="U84" s="15">
        <v>54</v>
      </c>
      <c r="V84" s="210"/>
      <c r="W84" s="211"/>
    </row>
    <row r="85" spans="1:24" s="115" customFormat="1">
      <c r="A85" s="117" t="s">
        <v>297</v>
      </c>
      <c r="B85" s="118" t="s">
        <v>138</v>
      </c>
      <c r="C85" s="119">
        <v>1</v>
      </c>
      <c r="D85" s="120" t="s">
        <v>261</v>
      </c>
      <c r="E85" s="115" t="s">
        <v>185</v>
      </c>
      <c r="F85" s="119">
        <v>4</v>
      </c>
      <c r="G85" s="121" t="s">
        <v>291</v>
      </c>
      <c r="H85" s="119">
        <v>1</v>
      </c>
      <c r="I85" s="119">
        <v>8</v>
      </c>
      <c r="J85" s="119">
        <f t="shared" ref="J85:J93" si="32">I85-H85+1</f>
        <v>8</v>
      </c>
      <c r="K85" s="119">
        <v>32</v>
      </c>
      <c r="L85" s="119"/>
      <c r="M85" s="122"/>
      <c r="N85" s="123"/>
      <c r="P85" s="113">
        <f>IF(J85=0,0,K85)</f>
        <v>32</v>
      </c>
      <c r="Q85" s="124"/>
      <c r="R85" s="123">
        <f t="shared" ref="R85:R93" si="33">O85+P85+Q85</f>
        <v>32</v>
      </c>
      <c r="S85" s="113"/>
      <c r="T85" s="113"/>
      <c r="U85" s="113">
        <v>54</v>
      </c>
      <c r="V85" s="210"/>
      <c r="W85" s="114"/>
    </row>
    <row r="86" spans="1:24" s="115" customFormat="1">
      <c r="A86" s="117" t="s">
        <v>309</v>
      </c>
      <c r="B86" s="118" t="s">
        <v>196</v>
      </c>
      <c r="C86" s="119">
        <v>1</v>
      </c>
      <c r="D86" s="120" t="s">
        <v>261</v>
      </c>
      <c r="E86" s="265" t="s">
        <v>410</v>
      </c>
      <c r="F86" s="119">
        <v>4</v>
      </c>
      <c r="G86" s="121">
        <v>11</v>
      </c>
      <c r="H86" s="119">
        <v>1</v>
      </c>
      <c r="I86" s="119">
        <v>15</v>
      </c>
      <c r="J86" s="119">
        <v>15</v>
      </c>
      <c r="K86" s="119"/>
      <c r="L86" s="119"/>
      <c r="M86" s="122"/>
      <c r="N86" s="123"/>
      <c r="P86" s="113"/>
      <c r="Q86" s="124"/>
      <c r="R86" s="123"/>
      <c r="S86" s="113"/>
      <c r="T86" s="113"/>
      <c r="U86" s="113"/>
      <c r="V86" s="210"/>
      <c r="W86" s="114"/>
    </row>
    <row r="87" spans="1:24" s="115" customFormat="1">
      <c r="A87" s="117" t="s">
        <v>273</v>
      </c>
      <c r="B87" s="118" t="s">
        <v>335</v>
      </c>
      <c r="C87" s="119">
        <v>1</v>
      </c>
      <c r="D87" s="120" t="s">
        <v>261</v>
      </c>
      <c r="E87" s="115" t="s">
        <v>226</v>
      </c>
      <c r="F87" s="119">
        <v>5</v>
      </c>
      <c r="G87" s="121" t="s">
        <v>258</v>
      </c>
      <c r="H87" s="119">
        <v>1</v>
      </c>
      <c r="I87" s="119">
        <v>5</v>
      </c>
      <c r="J87" s="119">
        <f t="shared" si="32"/>
        <v>5</v>
      </c>
      <c r="K87" s="119"/>
      <c r="L87" s="119">
        <v>30</v>
      </c>
      <c r="M87" s="122"/>
      <c r="N87" s="123"/>
      <c r="P87" s="113"/>
      <c r="Q87" s="124">
        <f t="shared" ref="Q87:Q93" si="34">IF(J87=0,0,L87/1.5)</f>
        <v>20</v>
      </c>
      <c r="R87" s="123">
        <f t="shared" si="33"/>
        <v>20</v>
      </c>
      <c r="S87" s="113"/>
      <c r="T87" s="113"/>
      <c r="U87" s="113">
        <v>54</v>
      </c>
      <c r="V87" s="210"/>
      <c r="W87" s="114"/>
    </row>
    <row r="88" spans="1:24" s="115" customFormat="1">
      <c r="A88" s="117" t="s">
        <v>273</v>
      </c>
      <c r="B88" s="118" t="s">
        <v>336</v>
      </c>
      <c r="C88" s="119">
        <v>1</v>
      </c>
      <c r="D88" s="120" t="s">
        <v>261</v>
      </c>
      <c r="E88" s="115" t="s">
        <v>226</v>
      </c>
      <c r="F88" s="119">
        <v>5</v>
      </c>
      <c r="G88" s="121" t="s">
        <v>262</v>
      </c>
      <c r="H88" s="119">
        <v>1</v>
      </c>
      <c r="I88" s="119">
        <v>5</v>
      </c>
      <c r="J88" s="119">
        <f t="shared" si="32"/>
        <v>5</v>
      </c>
      <c r="K88" s="119"/>
      <c r="L88" s="119">
        <v>30</v>
      </c>
      <c r="M88" s="122"/>
      <c r="N88" s="123"/>
      <c r="P88" s="113"/>
      <c r="Q88" s="124">
        <f t="shared" si="34"/>
        <v>20</v>
      </c>
      <c r="R88" s="123">
        <f t="shared" si="33"/>
        <v>20</v>
      </c>
      <c r="S88" s="113"/>
      <c r="T88" s="113"/>
      <c r="U88" s="113">
        <v>54</v>
      </c>
      <c r="V88" s="210"/>
      <c r="W88" s="114"/>
    </row>
    <row r="89" spans="1:24" s="115" customFormat="1">
      <c r="A89" s="117" t="s">
        <v>273</v>
      </c>
      <c r="B89" s="118" t="s">
        <v>338</v>
      </c>
      <c r="C89" s="119">
        <v>1</v>
      </c>
      <c r="D89" s="120" t="s">
        <v>261</v>
      </c>
      <c r="E89" s="115" t="s">
        <v>226</v>
      </c>
      <c r="F89" s="119">
        <v>5</v>
      </c>
      <c r="G89" s="121" t="s">
        <v>258</v>
      </c>
      <c r="H89" s="119">
        <v>6</v>
      </c>
      <c r="I89" s="119">
        <v>10</v>
      </c>
      <c r="J89" s="119">
        <f>I89-H89+1</f>
        <v>5</v>
      </c>
      <c r="K89" s="119"/>
      <c r="L89" s="119">
        <v>30</v>
      </c>
      <c r="M89" s="122"/>
      <c r="N89" s="123"/>
      <c r="P89" s="113"/>
      <c r="Q89" s="124">
        <f>IF(J89=0,0,L89/1.5)</f>
        <v>20</v>
      </c>
      <c r="R89" s="123">
        <f>O89+P89+Q89</f>
        <v>20</v>
      </c>
      <c r="S89" s="113"/>
      <c r="T89" s="113"/>
      <c r="U89" s="113">
        <v>54</v>
      </c>
      <c r="V89" s="210"/>
      <c r="W89" s="114"/>
    </row>
    <row r="90" spans="1:24" s="14" customFormat="1">
      <c r="A90" s="209" t="s">
        <v>273</v>
      </c>
      <c r="B90" s="8" t="s">
        <v>343</v>
      </c>
      <c r="C90" s="9">
        <v>1</v>
      </c>
      <c r="D90" s="10" t="s">
        <v>261</v>
      </c>
      <c r="E90" s="14" t="s">
        <v>342</v>
      </c>
      <c r="F90" s="9">
        <v>6</v>
      </c>
      <c r="G90" s="11" t="s">
        <v>258</v>
      </c>
      <c r="H90" s="9">
        <v>6</v>
      </c>
      <c r="I90" s="9">
        <v>10</v>
      </c>
      <c r="J90" s="9">
        <f t="shared" si="32"/>
        <v>5</v>
      </c>
      <c r="K90" s="9"/>
      <c r="L90" s="9">
        <v>30</v>
      </c>
      <c r="M90" s="12"/>
      <c r="N90" s="13"/>
      <c r="P90" s="15"/>
      <c r="Q90" s="16">
        <f t="shared" si="34"/>
        <v>20</v>
      </c>
      <c r="R90" s="13">
        <f t="shared" si="33"/>
        <v>20</v>
      </c>
      <c r="S90" s="15"/>
      <c r="T90" s="15"/>
      <c r="U90" s="15"/>
      <c r="V90" s="210"/>
      <c r="W90" s="211"/>
    </row>
    <row r="91" spans="1:24" s="14" customFormat="1">
      <c r="A91" s="209" t="s">
        <v>273</v>
      </c>
      <c r="B91" s="8" t="s">
        <v>344</v>
      </c>
      <c r="C91" s="9">
        <v>1</v>
      </c>
      <c r="D91" s="10" t="s">
        <v>261</v>
      </c>
      <c r="E91" s="14" t="s">
        <v>342</v>
      </c>
      <c r="F91" s="9">
        <v>6</v>
      </c>
      <c r="G91" s="11" t="s">
        <v>262</v>
      </c>
      <c r="H91" s="9">
        <v>6</v>
      </c>
      <c r="I91" s="9">
        <v>10</v>
      </c>
      <c r="J91" s="9">
        <f t="shared" si="32"/>
        <v>5</v>
      </c>
      <c r="K91" s="9"/>
      <c r="L91" s="9">
        <v>30</v>
      </c>
      <c r="M91" s="12"/>
      <c r="N91" s="13"/>
      <c r="P91" s="15"/>
      <c r="Q91" s="16">
        <f t="shared" si="34"/>
        <v>20</v>
      </c>
      <c r="R91" s="13">
        <f t="shared" si="33"/>
        <v>20</v>
      </c>
      <c r="S91" s="15"/>
      <c r="T91" s="15"/>
      <c r="U91" s="15"/>
      <c r="V91" s="210"/>
      <c r="W91" s="211"/>
    </row>
    <row r="92" spans="1:24" s="14" customFormat="1">
      <c r="A92" s="209" t="s">
        <v>273</v>
      </c>
      <c r="B92" s="8" t="s">
        <v>352</v>
      </c>
      <c r="C92" s="9">
        <v>1</v>
      </c>
      <c r="D92" s="10" t="s">
        <v>261</v>
      </c>
      <c r="E92" s="14" t="s">
        <v>342</v>
      </c>
      <c r="F92" s="9">
        <v>6</v>
      </c>
      <c r="G92" s="11" t="s">
        <v>258</v>
      </c>
      <c r="H92" s="9">
        <v>11</v>
      </c>
      <c r="I92" s="9">
        <v>15</v>
      </c>
      <c r="J92" s="9">
        <f t="shared" si="32"/>
        <v>5</v>
      </c>
      <c r="K92" s="9"/>
      <c r="L92" s="9">
        <v>30</v>
      </c>
      <c r="M92" s="12"/>
      <c r="N92" s="13"/>
      <c r="P92" s="15"/>
      <c r="Q92" s="16">
        <f t="shared" si="34"/>
        <v>20</v>
      </c>
      <c r="R92" s="13">
        <f t="shared" si="33"/>
        <v>20</v>
      </c>
      <c r="S92" s="15"/>
      <c r="T92" s="15"/>
      <c r="U92" s="15"/>
      <c r="V92" s="210"/>
      <c r="W92" s="211"/>
    </row>
    <row r="93" spans="1:24" s="14" customFormat="1">
      <c r="A93" s="209" t="s">
        <v>273</v>
      </c>
      <c r="B93" s="8" t="s">
        <v>351</v>
      </c>
      <c r="C93" s="9">
        <v>1</v>
      </c>
      <c r="D93" s="10" t="s">
        <v>261</v>
      </c>
      <c r="E93" s="14" t="s">
        <v>342</v>
      </c>
      <c r="F93" s="9">
        <v>6</v>
      </c>
      <c r="G93" s="11" t="s">
        <v>262</v>
      </c>
      <c r="H93" s="9">
        <v>11</v>
      </c>
      <c r="I93" s="9">
        <v>15</v>
      </c>
      <c r="J93" s="9">
        <f t="shared" si="32"/>
        <v>5</v>
      </c>
      <c r="K93" s="9"/>
      <c r="L93" s="9">
        <v>30</v>
      </c>
      <c r="M93" s="12"/>
      <c r="N93" s="13"/>
      <c r="P93" s="15"/>
      <c r="Q93" s="16">
        <f t="shared" si="34"/>
        <v>20</v>
      </c>
      <c r="R93" s="13">
        <f t="shared" si="33"/>
        <v>20</v>
      </c>
      <c r="S93" s="15"/>
      <c r="T93" s="15"/>
      <c r="U93" s="15"/>
      <c r="V93" s="210"/>
      <c r="W93" s="211"/>
    </row>
    <row r="94" spans="1:24" s="14" customFormat="1">
      <c r="A94" s="209" t="s">
        <v>260</v>
      </c>
      <c r="B94" s="8" t="s">
        <v>399</v>
      </c>
      <c r="C94" s="9">
        <v>1</v>
      </c>
      <c r="D94" s="10" t="s">
        <v>261</v>
      </c>
      <c r="E94" s="14" t="s">
        <v>227</v>
      </c>
      <c r="F94" s="9">
        <v>7</v>
      </c>
      <c r="G94" s="11" t="s">
        <v>258</v>
      </c>
      <c r="H94" s="9">
        <v>11</v>
      </c>
      <c r="I94" s="9">
        <v>20</v>
      </c>
      <c r="J94" s="9">
        <f t="shared" ref="J94" si="35">I94-H94+1</f>
        <v>10</v>
      </c>
      <c r="K94" s="9"/>
      <c r="L94" s="9">
        <v>60</v>
      </c>
      <c r="M94" s="12"/>
      <c r="N94" s="13"/>
      <c r="P94" s="15"/>
      <c r="Q94" s="16">
        <f t="shared" ref="Q94" si="36">IF(J94=0,0,L94/1.5)</f>
        <v>40</v>
      </c>
      <c r="R94" s="13">
        <f t="shared" ref="R94" si="37">O94+P94+Q94</f>
        <v>40</v>
      </c>
      <c r="S94" s="15"/>
      <c r="T94" s="15"/>
      <c r="U94" s="15"/>
      <c r="V94" s="210"/>
      <c r="W94" s="211"/>
    </row>
    <row r="95" spans="1:24" s="115" customFormat="1">
      <c r="A95" s="117" t="s">
        <v>296</v>
      </c>
      <c r="B95" s="118" t="s">
        <v>138</v>
      </c>
      <c r="C95" s="119">
        <v>1</v>
      </c>
      <c r="D95" s="120" t="s">
        <v>261</v>
      </c>
      <c r="E95" s="115" t="s">
        <v>185</v>
      </c>
      <c r="F95" s="119">
        <v>7</v>
      </c>
      <c r="G95" s="121" t="s">
        <v>305</v>
      </c>
      <c r="H95" s="119">
        <v>1</v>
      </c>
      <c r="I95" s="119">
        <v>7</v>
      </c>
      <c r="J95" s="119">
        <f t="shared" ref="J95:J136" si="38">I95-H95+1</f>
        <v>7</v>
      </c>
      <c r="K95" s="119">
        <v>28</v>
      </c>
      <c r="L95" s="119"/>
      <c r="M95" s="122"/>
      <c r="N95" s="123"/>
      <c r="P95" s="113">
        <f t="shared" ref="P95:P138" si="39">IF(J95=0,0,K95)</f>
        <v>28</v>
      </c>
      <c r="Q95" s="124"/>
      <c r="R95" s="123">
        <f t="shared" ref="R95:R136" si="40">O95+P95+Q95</f>
        <v>28</v>
      </c>
      <c r="S95" s="113"/>
      <c r="T95" s="113"/>
      <c r="U95" s="113">
        <v>54</v>
      </c>
      <c r="V95" s="210"/>
      <c r="W95" s="114"/>
    </row>
    <row r="96" spans="1:24" s="115" customFormat="1">
      <c r="A96" s="117" t="s">
        <v>296</v>
      </c>
      <c r="B96" s="118" t="s">
        <v>138</v>
      </c>
      <c r="C96" s="119">
        <v>1</v>
      </c>
      <c r="D96" s="120" t="s">
        <v>261</v>
      </c>
      <c r="E96" s="115" t="s">
        <v>187</v>
      </c>
      <c r="F96" s="119">
        <v>7</v>
      </c>
      <c r="G96" s="121" t="s">
        <v>288</v>
      </c>
      <c r="H96" s="119">
        <v>9</v>
      </c>
      <c r="I96" s="119">
        <v>13</v>
      </c>
      <c r="J96" s="119">
        <f t="shared" si="38"/>
        <v>5</v>
      </c>
      <c r="K96" s="119">
        <v>15</v>
      </c>
      <c r="L96" s="119"/>
      <c r="M96" s="122"/>
      <c r="N96" s="123"/>
      <c r="P96" s="113">
        <f t="shared" si="39"/>
        <v>15</v>
      </c>
      <c r="Q96" s="124"/>
      <c r="R96" s="123">
        <f t="shared" si="40"/>
        <v>15</v>
      </c>
      <c r="S96" s="113"/>
      <c r="T96" s="113"/>
      <c r="U96" s="113">
        <v>54</v>
      </c>
      <c r="V96" s="210">
        <v>415</v>
      </c>
      <c r="W96" s="114"/>
    </row>
    <row r="97" spans="1:50" s="298" customFormat="1">
      <c r="A97" s="294"/>
      <c r="B97" s="295"/>
      <c r="C97" s="296"/>
      <c r="D97" s="297"/>
      <c r="F97" s="296"/>
      <c r="G97" s="299"/>
      <c r="H97" s="296"/>
      <c r="I97" s="296"/>
      <c r="J97" s="296"/>
      <c r="K97" s="296"/>
      <c r="L97" s="296"/>
      <c r="M97" s="300"/>
      <c r="N97" s="301"/>
      <c r="P97" s="302"/>
      <c r="Q97" s="303"/>
      <c r="R97" s="301"/>
      <c r="S97" s="302"/>
      <c r="T97" s="302"/>
      <c r="U97" s="302"/>
      <c r="V97" s="291"/>
      <c r="W97" s="304"/>
    </row>
    <row r="98" spans="1:50" s="115" customFormat="1">
      <c r="A98" s="103" t="s">
        <v>297</v>
      </c>
      <c r="B98" s="104" t="s">
        <v>201</v>
      </c>
      <c r="C98" s="105">
        <v>1</v>
      </c>
      <c r="D98" s="106" t="s">
        <v>299</v>
      </c>
      <c r="E98" s="110" t="s">
        <v>209</v>
      </c>
      <c r="F98" s="105">
        <v>2</v>
      </c>
      <c r="G98" s="107" t="s">
        <v>72</v>
      </c>
      <c r="H98" s="105">
        <v>1</v>
      </c>
      <c r="I98" s="105">
        <v>15</v>
      </c>
      <c r="J98" s="105">
        <f t="shared" si="38"/>
        <v>15</v>
      </c>
      <c r="K98" s="105">
        <v>30</v>
      </c>
      <c r="L98" s="105"/>
      <c r="M98" s="108"/>
      <c r="N98" s="109"/>
      <c r="O98" s="110"/>
      <c r="P98" s="111">
        <f t="shared" si="39"/>
        <v>30</v>
      </c>
      <c r="Q98" s="112"/>
      <c r="R98" s="109">
        <f t="shared" si="40"/>
        <v>30</v>
      </c>
      <c r="S98" s="113"/>
      <c r="T98" s="113"/>
      <c r="U98" s="113">
        <v>54</v>
      </c>
      <c r="V98" s="210"/>
      <c r="W98" s="114"/>
    </row>
    <row r="99" spans="1:50" s="115" customFormat="1">
      <c r="A99" s="103" t="s">
        <v>309</v>
      </c>
      <c r="B99" s="104" t="s">
        <v>208</v>
      </c>
      <c r="C99" s="105">
        <v>1</v>
      </c>
      <c r="D99" s="106" t="s">
        <v>299</v>
      </c>
      <c r="E99" s="110" t="s">
        <v>209</v>
      </c>
      <c r="F99" s="105">
        <v>2</v>
      </c>
      <c r="G99" s="107" t="s">
        <v>71</v>
      </c>
      <c r="H99" s="105">
        <v>1</v>
      </c>
      <c r="I99" s="105">
        <v>15</v>
      </c>
      <c r="J99" s="105">
        <f t="shared" si="38"/>
        <v>15</v>
      </c>
      <c r="K99" s="105">
        <v>30</v>
      </c>
      <c r="L99" s="105"/>
      <c r="M99" s="108"/>
      <c r="N99" s="109"/>
      <c r="O99" s="110"/>
      <c r="P99" s="111">
        <f t="shared" si="39"/>
        <v>30</v>
      </c>
      <c r="Q99" s="112"/>
      <c r="R99" s="109">
        <f t="shared" si="40"/>
        <v>30</v>
      </c>
      <c r="S99" s="113"/>
      <c r="T99" s="113"/>
      <c r="U99" s="113">
        <v>54</v>
      </c>
      <c r="V99" s="210"/>
      <c r="W99" s="114"/>
    </row>
    <row r="100" spans="1:50" s="115" customFormat="1">
      <c r="A100" s="103" t="s">
        <v>298</v>
      </c>
      <c r="B100" s="104" t="s">
        <v>202</v>
      </c>
      <c r="C100" s="105">
        <v>1</v>
      </c>
      <c r="D100" s="106" t="s">
        <v>299</v>
      </c>
      <c r="E100" s="110" t="s">
        <v>209</v>
      </c>
      <c r="F100" s="105">
        <v>2</v>
      </c>
      <c r="G100" s="107" t="s">
        <v>73</v>
      </c>
      <c r="H100" s="105">
        <v>1</v>
      </c>
      <c r="I100" s="105">
        <v>15</v>
      </c>
      <c r="J100" s="105">
        <f t="shared" si="38"/>
        <v>15</v>
      </c>
      <c r="K100" s="105">
        <v>30</v>
      </c>
      <c r="L100" s="105"/>
      <c r="M100" s="108"/>
      <c r="N100" s="109"/>
      <c r="O100" s="110"/>
      <c r="P100" s="111">
        <f t="shared" si="39"/>
        <v>30</v>
      </c>
      <c r="Q100" s="112"/>
      <c r="R100" s="109">
        <f t="shared" si="40"/>
        <v>30</v>
      </c>
      <c r="S100" s="113"/>
      <c r="T100" s="113"/>
      <c r="U100" s="113">
        <v>54</v>
      </c>
      <c r="V100" s="210"/>
      <c r="W100" s="114"/>
    </row>
    <row r="101" spans="1:50" s="14" customFormat="1">
      <c r="A101" s="222" t="s">
        <v>330</v>
      </c>
      <c r="B101" s="89" t="s">
        <v>401</v>
      </c>
      <c r="C101" s="223">
        <v>1</v>
      </c>
      <c r="D101" s="224" t="s">
        <v>299</v>
      </c>
      <c r="E101" s="225" t="s">
        <v>203</v>
      </c>
      <c r="F101" s="223">
        <v>2</v>
      </c>
      <c r="G101" s="87" t="s">
        <v>101</v>
      </c>
      <c r="H101" s="223">
        <v>5</v>
      </c>
      <c r="I101" s="223">
        <v>19</v>
      </c>
      <c r="J101" s="223">
        <f t="shared" si="38"/>
        <v>15</v>
      </c>
      <c r="K101" s="223">
        <v>30</v>
      </c>
      <c r="L101" s="223"/>
      <c r="M101" s="226"/>
      <c r="N101" s="227"/>
      <c r="O101" s="225"/>
      <c r="P101" s="228">
        <f t="shared" si="39"/>
        <v>30</v>
      </c>
      <c r="Q101" s="229"/>
      <c r="R101" s="227">
        <f t="shared" si="40"/>
        <v>30</v>
      </c>
      <c r="S101" s="15"/>
      <c r="T101" s="15"/>
      <c r="U101" s="15">
        <v>54</v>
      </c>
      <c r="V101" s="210"/>
      <c r="W101" s="211"/>
    </row>
    <row r="102" spans="1:50" s="14" customFormat="1">
      <c r="A102" s="222" t="s">
        <v>323</v>
      </c>
      <c r="B102" s="89" t="s">
        <v>393</v>
      </c>
      <c r="C102" s="223">
        <v>1</v>
      </c>
      <c r="D102" s="224" t="s">
        <v>299</v>
      </c>
      <c r="E102" s="225" t="s">
        <v>203</v>
      </c>
      <c r="F102" s="223">
        <v>2</v>
      </c>
      <c r="G102" s="87" t="s">
        <v>312</v>
      </c>
      <c r="H102" s="223">
        <v>5</v>
      </c>
      <c r="I102" s="223">
        <v>19</v>
      </c>
      <c r="J102" s="223">
        <f t="shared" ref="J102" si="41">I102-H102+1</f>
        <v>15</v>
      </c>
      <c r="K102" s="223">
        <v>30</v>
      </c>
      <c r="L102" s="223"/>
      <c r="M102" s="226"/>
      <c r="N102" s="227"/>
      <c r="O102" s="225"/>
      <c r="P102" s="228">
        <f t="shared" ref="P102" si="42">IF(J102=0,0,K102)</f>
        <v>30</v>
      </c>
      <c r="Q102" s="229"/>
      <c r="R102" s="227">
        <f t="shared" ref="R102" si="43">O102+P102+Q102</f>
        <v>30</v>
      </c>
      <c r="S102" s="15"/>
      <c r="T102" s="15"/>
      <c r="U102" s="15">
        <v>54</v>
      </c>
      <c r="V102" s="210"/>
      <c r="W102" s="211"/>
    </row>
    <row r="103" spans="1:50" s="14" customFormat="1">
      <c r="A103" s="222" t="s">
        <v>323</v>
      </c>
      <c r="B103" s="89" t="s">
        <v>393</v>
      </c>
      <c r="C103" s="223">
        <v>1</v>
      </c>
      <c r="D103" s="224" t="s">
        <v>299</v>
      </c>
      <c r="E103" s="40" t="s">
        <v>410</v>
      </c>
      <c r="F103" s="223">
        <v>2</v>
      </c>
      <c r="G103" s="87">
        <v>12</v>
      </c>
      <c r="H103" s="223">
        <v>5</v>
      </c>
      <c r="I103" s="223">
        <v>20</v>
      </c>
      <c r="J103" s="223">
        <v>16</v>
      </c>
      <c r="K103" s="223"/>
      <c r="L103" s="223"/>
      <c r="M103" s="226"/>
      <c r="N103" s="227"/>
      <c r="O103" s="225"/>
      <c r="P103" s="228"/>
      <c r="Q103" s="229"/>
      <c r="R103" s="227"/>
      <c r="S103" s="15"/>
      <c r="T103" s="15"/>
      <c r="U103" s="15"/>
      <c r="V103" s="210"/>
      <c r="W103" s="211"/>
    </row>
    <row r="104" spans="1:50" s="115" customFormat="1">
      <c r="A104" s="103" t="s">
        <v>296</v>
      </c>
      <c r="B104" s="104" t="s">
        <v>197</v>
      </c>
      <c r="C104" s="105">
        <v>1</v>
      </c>
      <c r="D104" s="106" t="s">
        <v>299</v>
      </c>
      <c r="E104" s="110" t="s">
        <v>209</v>
      </c>
      <c r="F104" s="105">
        <v>3</v>
      </c>
      <c r="G104" s="107" t="s">
        <v>72</v>
      </c>
      <c r="H104" s="105">
        <v>1</v>
      </c>
      <c r="I104" s="105">
        <v>15</v>
      </c>
      <c r="J104" s="105">
        <f t="shared" si="38"/>
        <v>15</v>
      </c>
      <c r="K104" s="105">
        <v>30</v>
      </c>
      <c r="L104" s="105"/>
      <c r="M104" s="108"/>
      <c r="N104" s="109"/>
      <c r="O104" s="110"/>
      <c r="P104" s="111">
        <f t="shared" si="39"/>
        <v>30</v>
      </c>
      <c r="Q104" s="112"/>
      <c r="R104" s="109">
        <f t="shared" si="40"/>
        <v>30</v>
      </c>
      <c r="S104" s="113"/>
      <c r="T104" s="113"/>
      <c r="U104" s="113">
        <v>54</v>
      </c>
      <c r="V104" s="210"/>
      <c r="W104" s="114"/>
    </row>
    <row r="105" spans="1:50" s="206" customFormat="1">
      <c r="A105" s="103" t="s">
        <v>297</v>
      </c>
      <c r="B105" s="104" t="s">
        <v>198</v>
      </c>
      <c r="C105" s="105">
        <v>1</v>
      </c>
      <c r="D105" s="106" t="s">
        <v>299</v>
      </c>
      <c r="E105" s="110" t="s">
        <v>209</v>
      </c>
      <c r="F105" s="105">
        <v>3</v>
      </c>
      <c r="G105" s="107" t="s">
        <v>71</v>
      </c>
      <c r="H105" s="105">
        <v>1</v>
      </c>
      <c r="I105" s="105">
        <v>15</v>
      </c>
      <c r="J105" s="105">
        <f t="shared" si="38"/>
        <v>15</v>
      </c>
      <c r="K105" s="105">
        <v>30</v>
      </c>
      <c r="L105" s="105"/>
      <c r="M105" s="108"/>
      <c r="N105" s="109"/>
      <c r="O105" s="110"/>
      <c r="P105" s="111">
        <f t="shared" si="39"/>
        <v>30</v>
      </c>
      <c r="Q105" s="112"/>
      <c r="R105" s="109">
        <f t="shared" si="40"/>
        <v>30</v>
      </c>
      <c r="S105" s="113"/>
      <c r="T105" s="113"/>
      <c r="U105" s="113">
        <v>54</v>
      </c>
      <c r="V105" s="210"/>
      <c r="W105" s="114"/>
      <c r="X105" s="115"/>
      <c r="Y105" s="115"/>
      <c r="Z105" s="115"/>
      <c r="AA105" s="115"/>
      <c r="AB105" s="115"/>
      <c r="AC105" s="115"/>
      <c r="AD105" s="115"/>
      <c r="AE105" s="115"/>
      <c r="AF105" s="115"/>
      <c r="AG105" s="115"/>
      <c r="AH105" s="115"/>
      <c r="AI105" s="115"/>
      <c r="AJ105" s="115"/>
      <c r="AK105" s="115"/>
      <c r="AL105" s="115"/>
      <c r="AM105" s="115"/>
      <c r="AN105" s="115"/>
      <c r="AO105" s="115"/>
      <c r="AP105" s="115"/>
      <c r="AQ105" s="115"/>
      <c r="AR105" s="115"/>
      <c r="AS105" s="115"/>
      <c r="AT105" s="115"/>
      <c r="AU105" s="115"/>
      <c r="AV105" s="115"/>
      <c r="AW105" s="115"/>
      <c r="AX105" s="115"/>
    </row>
    <row r="106" spans="1:50" s="279" customFormat="1">
      <c r="A106" s="222"/>
      <c r="B106" s="89" t="s">
        <v>399</v>
      </c>
      <c r="C106" s="223">
        <v>1</v>
      </c>
      <c r="D106" s="224" t="s">
        <v>299</v>
      </c>
      <c r="E106" s="225" t="s">
        <v>206</v>
      </c>
      <c r="F106" s="223">
        <v>3</v>
      </c>
      <c r="G106" s="87" t="s">
        <v>73</v>
      </c>
      <c r="H106" s="223">
        <v>5</v>
      </c>
      <c r="I106" s="223">
        <v>19</v>
      </c>
      <c r="J106" s="223">
        <f>I106-H106+1</f>
        <v>15</v>
      </c>
      <c r="K106" s="223">
        <v>30</v>
      </c>
      <c r="L106" s="223"/>
      <c r="M106" s="226"/>
      <c r="N106" s="227"/>
      <c r="O106" s="225"/>
      <c r="P106" s="228">
        <f>IF(J106=0,0,K106)</f>
        <v>30</v>
      </c>
      <c r="Q106" s="229"/>
      <c r="R106" s="227">
        <f>O106+P106+Q106</f>
        <v>30</v>
      </c>
      <c r="S106" s="15"/>
      <c r="T106" s="15"/>
      <c r="U106" s="15">
        <v>54</v>
      </c>
      <c r="V106" s="210"/>
      <c r="W106" s="211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spans="1:50" s="206" customFormat="1">
      <c r="A107" s="103" t="s">
        <v>298</v>
      </c>
      <c r="B107" s="104" t="s">
        <v>195</v>
      </c>
      <c r="C107" s="105">
        <v>1</v>
      </c>
      <c r="D107" s="106" t="s">
        <v>299</v>
      </c>
      <c r="E107" s="110" t="s">
        <v>209</v>
      </c>
      <c r="F107" s="105">
        <v>5</v>
      </c>
      <c r="G107" s="107" t="s">
        <v>72</v>
      </c>
      <c r="H107" s="105">
        <v>1</v>
      </c>
      <c r="I107" s="105">
        <v>15</v>
      </c>
      <c r="J107" s="105">
        <f t="shared" si="38"/>
        <v>15</v>
      </c>
      <c r="K107" s="105">
        <v>30</v>
      </c>
      <c r="L107" s="105"/>
      <c r="M107" s="108"/>
      <c r="N107" s="109"/>
      <c r="O107" s="110"/>
      <c r="P107" s="111">
        <f t="shared" si="39"/>
        <v>30</v>
      </c>
      <c r="Q107" s="112"/>
      <c r="R107" s="109">
        <f t="shared" si="40"/>
        <v>30</v>
      </c>
      <c r="S107" s="113"/>
      <c r="T107" s="113"/>
      <c r="U107" s="113">
        <v>54</v>
      </c>
      <c r="V107" s="210"/>
      <c r="W107" s="114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115"/>
      <c r="AJ107" s="115"/>
      <c r="AK107" s="115"/>
      <c r="AL107" s="115"/>
      <c r="AM107" s="115"/>
      <c r="AN107" s="115"/>
      <c r="AO107" s="115"/>
      <c r="AP107" s="115"/>
      <c r="AQ107" s="115"/>
      <c r="AR107" s="115"/>
      <c r="AS107" s="115"/>
      <c r="AT107" s="115"/>
      <c r="AU107" s="115"/>
      <c r="AV107" s="115"/>
      <c r="AW107" s="115"/>
      <c r="AX107" s="115"/>
    </row>
    <row r="108" spans="1:50" s="206" customFormat="1">
      <c r="A108" s="103" t="s">
        <v>309</v>
      </c>
      <c r="B108" s="104" t="s">
        <v>196</v>
      </c>
      <c r="C108" s="105">
        <v>1</v>
      </c>
      <c r="D108" s="106" t="s">
        <v>299</v>
      </c>
      <c r="E108" s="110" t="s">
        <v>209</v>
      </c>
      <c r="F108" s="105">
        <v>5</v>
      </c>
      <c r="G108" s="107" t="s">
        <v>71</v>
      </c>
      <c r="H108" s="105">
        <v>1</v>
      </c>
      <c r="I108" s="105">
        <v>15</v>
      </c>
      <c r="J108" s="105">
        <f t="shared" si="38"/>
        <v>15</v>
      </c>
      <c r="K108" s="105">
        <v>30</v>
      </c>
      <c r="L108" s="105"/>
      <c r="M108" s="108"/>
      <c r="N108" s="109"/>
      <c r="O108" s="110"/>
      <c r="P108" s="111">
        <f t="shared" si="39"/>
        <v>30</v>
      </c>
      <c r="Q108" s="112"/>
      <c r="R108" s="109">
        <f t="shared" si="40"/>
        <v>30</v>
      </c>
      <c r="S108" s="113"/>
      <c r="T108" s="113"/>
      <c r="U108" s="113">
        <v>54</v>
      </c>
      <c r="V108" s="210"/>
      <c r="W108" s="114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115"/>
      <c r="AJ108" s="115"/>
      <c r="AK108" s="115"/>
      <c r="AL108" s="115"/>
      <c r="AM108" s="115"/>
      <c r="AN108" s="115"/>
      <c r="AO108" s="115"/>
      <c r="AP108" s="115"/>
      <c r="AQ108" s="115"/>
      <c r="AR108" s="115"/>
      <c r="AS108" s="115"/>
      <c r="AT108" s="115"/>
      <c r="AU108" s="115"/>
      <c r="AV108" s="115"/>
      <c r="AW108" s="115"/>
      <c r="AX108" s="115"/>
    </row>
    <row r="109" spans="1:50" s="206" customFormat="1">
      <c r="A109" s="103" t="s">
        <v>323</v>
      </c>
      <c r="B109" s="104" t="s">
        <v>199</v>
      </c>
      <c r="C109" s="105">
        <v>1</v>
      </c>
      <c r="D109" s="106" t="s">
        <v>299</v>
      </c>
      <c r="E109" s="110" t="s">
        <v>209</v>
      </c>
      <c r="F109" s="105">
        <v>5</v>
      </c>
      <c r="G109" s="107" t="s">
        <v>73</v>
      </c>
      <c r="H109" s="105">
        <v>1</v>
      </c>
      <c r="I109" s="105">
        <v>15</v>
      </c>
      <c r="J109" s="105">
        <f t="shared" si="38"/>
        <v>15</v>
      </c>
      <c r="K109" s="105">
        <v>30</v>
      </c>
      <c r="L109" s="105"/>
      <c r="M109" s="108"/>
      <c r="N109" s="109"/>
      <c r="O109" s="110"/>
      <c r="P109" s="111">
        <f t="shared" si="39"/>
        <v>30</v>
      </c>
      <c r="Q109" s="112"/>
      <c r="R109" s="109">
        <f t="shared" si="40"/>
        <v>30</v>
      </c>
      <c r="S109" s="113"/>
      <c r="T109" s="113"/>
      <c r="U109" s="113">
        <v>54</v>
      </c>
      <c r="V109" s="210"/>
      <c r="W109" s="114"/>
      <c r="X109" s="115"/>
      <c r="Y109" s="115"/>
      <c r="Z109" s="115"/>
      <c r="AA109" s="115"/>
      <c r="AB109" s="115"/>
      <c r="AC109" s="115"/>
      <c r="AD109" s="115"/>
      <c r="AE109" s="115"/>
      <c r="AF109" s="115"/>
      <c r="AG109" s="115"/>
      <c r="AH109" s="115"/>
      <c r="AI109" s="115"/>
      <c r="AJ109" s="115"/>
      <c r="AK109" s="115"/>
      <c r="AL109" s="115"/>
      <c r="AM109" s="115"/>
      <c r="AN109" s="115"/>
      <c r="AO109" s="115"/>
      <c r="AP109" s="115"/>
      <c r="AQ109" s="115"/>
      <c r="AR109" s="115"/>
      <c r="AS109" s="115"/>
      <c r="AT109" s="115"/>
      <c r="AU109" s="115"/>
      <c r="AV109" s="115"/>
      <c r="AW109" s="115"/>
      <c r="AX109" s="115"/>
    </row>
    <row r="110" spans="1:50" s="206" customFormat="1">
      <c r="A110" s="103" t="s">
        <v>296</v>
      </c>
      <c r="B110" s="104" t="s">
        <v>195</v>
      </c>
      <c r="C110" s="105">
        <v>1</v>
      </c>
      <c r="D110" s="106" t="s">
        <v>299</v>
      </c>
      <c r="E110" s="265" t="s">
        <v>410</v>
      </c>
      <c r="F110" s="105">
        <v>6</v>
      </c>
      <c r="G110" s="107">
        <v>6</v>
      </c>
      <c r="H110" s="105">
        <v>1</v>
      </c>
      <c r="I110" s="105">
        <v>15</v>
      </c>
      <c r="J110" s="105">
        <v>15</v>
      </c>
      <c r="K110" s="105"/>
      <c r="L110" s="105"/>
      <c r="M110" s="108"/>
      <c r="N110" s="109"/>
      <c r="O110" s="110"/>
      <c r="P110" s="111"/>
      <c r="Q110" s="112"/>
      <c r="R110" s="109"/>
      <c r="S110" s="113"/>
      <c r="T110" s="113"/>
      <c r="U110" s="113"/>
      <c r="V110" s="210"/>
      <c r="W110" s="114"/>
      <c r="X110" s="115"/>
      <c r="Y110" s="115"/>
      <c r="Z110" s="115"/>
      <c r="AA110" s="115"/>
      <c r="AB110" s="115"/>
      <c r="AC110" s="115"/>
      <c r="AD110" s="115"/>
      <c r="AE110" s="115"/>
      <c r="AF110" s="115"/>
      <c r="AG110" s="115"/>
      <c r="AH110" s="115"/>
      <c r="AI110" s="115"/>
      <c r="AJ110" s="115"/>
      <c r="AK110" s="115"/>
      <c r="AL110" s="115"/>
      <c r="AM110" s="115"/>
      <c r="AN110" s="115"/>
      <c r="AO110" s="115"/>
      <c r="AP110" s="115"/>
      <c r="AQ110" s="115"/>
      <c r="AR110" s="115"/>
      <c r="AS110" s="115"/>
      <c r="AT110" s="115"/>
      <c r="AU110" s="115"/>
      <c r="AV110" s="115"/>
      <c r="AW110" s="115"/>
      <c r="AX110" s="115"/>
    </row>
    <row r="111" spans="1:50" s="206" customFormat="1">
      <c r="A111" s="103"/>
      <c r="B111" s="104" t="s">
        <v>159</v>
      </c>
      <c r="C111" s="105">
        <v>1</v>
      </c>
      <c r="D111" s="106" t="s">
        <v>299</v>
      </c>
      <c r="E111" s="110" t="s">
        <v>206</v>
      </c>
      <c r="F111" s="105">
        <v>6</v>
      </c>
      <c r="G111" s="107" t="s">
        <v>101</v>
      </c>
      <c r="H111" s="105">
        <v>1</v>
      </c>
      <c r="I111" s="105">
        <v>15</v>
      </c>
      <c r="J111" s="105">
        <f>I111-H111+1</f>
        <v>15</v>
      </c>
      <c r="K111" s="105">
        <v>30</v>
      </c>
      <c r="L111" s="105"/>
      <c r="M111" s="108"/>
      <c r="N111" s="109"/>
      <c r="O111" s="110"/>
      <c r="P111" s="111">
        <f>IF(J111=0,0,K111)</f>
        <v>30</v>
      </c>
      <c r="Q111" s="112"/>
      <c r="R111" s="109">
        <f>O111+P111+Q111</f>
        <v>30</v>
      </c>
      <c r="S111" s="113"/>
      <c r="T111" s="113"/>
      <c r="U111" s="113">
        <v>54</v>
      </c>
      <c r="V111" s="210"/>
      <c r="W111" s="114"/>
      <c r="X111" s="115"/>
      <c r="Y111" s="115"/>
      <c r="Z111" s="115"/>
      <c r="AA111" s="115"/>
      <c r="AB111" s="115"/>
      <c r="AC111" s="115"/>
      <c r="AD111" s="115"/>
      <c r="AE111" s="115"/>
      <c r="AF111" s="115"/>
      <c r="AG111" s="115"/>
      <c r="AH111" s="115"/>
      <c r="AI111" s="115"/>
      <c r="AJ111" s="115"/>
      <c r="AK111" s="115"/>
      <c r="AL111" s="115"/>
      <c r="AM111" s="115"/>
      <c r="AN111" s="115"/>
      <c r="AO111" s="115"/>
      <c r="AP111" s="115"/>
      <c r="AQ111" s="115"/>
      <c r="AR111" s="115"/>
      <c r="AS111" s="115"/>
      <c r="AT111" s="115"/>
      <c r="AU111" s="115"/>
      <c r="AV111" s="115"/>
      <c r="AW111" s="115"/>
      <c r="AX111" s="115"/>
    </row>
    <row r="112" spans="1:50" s="206" customFormat="1">
      <c r="A112" s="103"/>
      <c r="B112" s="104" t="s">
        <v>160</v>
      </c>
      <c r="C112" s="105">
        <v>1</v>
      </c>
      <c r="D112" s="106" t="s">
        <v>299</v>
      </c>
      <c r="E112" s="110" t="s">
        <v>206</v>
      </c>
      <c r="F112" s="105">
        <v>6</v>
      </c>
      <c r="G112" s="107" t="s">
        <v>107</v>
      </c>
      <c r="H112" s="105">
        <v>1</v>
      </c>
      <c r="I112" s="105">
        <v>15</v>
      </c>
      <c r="J112" s="105">
        <f>I112-H112+1</f>
        <v>15</v>
      </c>
      <c r="K112" s="105">
        <v>30</v>
      </c>
      <c r="L112" s="105"/>
      <c r="M112" s="108"/>
      <c r="N112" s="109"/>
      <c r="O112" s="110"/>
      <c r="P112" s="111">
        <f>IF(J112=0,0,K112)</f>
        <v>30</v>
      </c>
      <c r="Q112" s="112"/>
      <c r="R112" s="109">
        <f>O112+P112+Q112</f>
        <v>30</v>
      </c>
      <c r="S112" s="113"/>
      <c r="T112" s="113"/>
      <c r="U112" s="113">
        <v>54</v>
      </c>
      <c r="V112" s="210"/>
      <c r="W112" s="114"/>
      <c r="X112" s="115"/>
      <c r="Y112" s="115"/>
      <c r="Z112" s="115"/>
      <c r="AA112" s="115"/>
      <c r="AB112" s="115"/>
      <c r="AC112" s="115"/>
      <c r="AD112" s="115"/>
      <c r="AE112" s="115"/>
      <c r="AF112" s="115"/>
      <c r="AG112" s="115"/>
      <c r="AH112" s="115"/>
      <c r="AI112" s="115"/>
      <c r="AJ112" s="115"/>
      <c r="AK112" s="115"/>
      <c r="AL112" s="115"/>
      <c r="AM112" s="115"/>
      <c r="AN112" s="115"/>
      <c r="AO112" s="115"/>
      <c r="AP112" s="115"/>
      <c r="AQ112" s="115"/>
      <c r="AR112" s="115"/>
      <c r="AS112" s="115"/>
      <c r="AT112" s="115"/>
      <c r="AU112" s="115"/>
      <c r="AV112" s="115"/>
      <c r="AW112" s="115"/>
      <c r="AX112" s="115"/>
    </row>
    <row r="113" spans="1:50" s="279" customFormat="1">
      <c r="A113" s="222" t="s">
        <v>323</v>
      </c>
      <c r="B113" s="89" t="s">
        <v>398</v>
      </c>
      <c r="C113" s="223">
        <v>1</v>
      </c>
      <c r="D113" s="224" t="s">
        <v>299</v>
      </c>
      <c r="E113" s="225" t="s">
        <v>206</v>
      </c>
      <c r="F113" s="223">
        <v>6</v>
      </c>
      <c r="G113" s="87" t="s">
        <v>290</v>
      </c>
      <c r="H113" s="223">
        <v>5</v>
      </c>
      <c r="I113" s="223">
        <v>19</v>
      </c>
      <c r="J113" s="223">
        <f>I113-H113+1</f>
        <v>15</v>
      </c>
      <c r="K113" s="223">
        <v>30</v>
      </c>
      <c r="L113" s="223"/>
      <c r="M113" s="226"/>
      <c r="N113" s="227"/>
      <c r="O113" s="225"/>
      <c r="P113" s="228">
        <f>IF(J113=0,0,K113)</f>
        <v>30</v>
      </c>
      <c r="Q113" s="229"/>
      <c r="R113" s="227">
        <f>O113+P113+Q113</f>
        <v>30</v>
      </c>
      <c r="S113" s="15"/>
      <c r="T113" s="15"/>
      <c r="U113" s="15">
        <v>54</v>
      </c>
      <c r="V113" s="210">
        <v>420</v>
      </c>
      <c r="W113" s="211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spans="1:50" s="285" customFormat="1">
      <c r="A114" s="281"/>
      <c r="B114" s="282"/>
      <c r="C114" s="283"/>
      <c r="D114" s="284"/>
      <c r="F114" s="283"/>
      <c r="G114" s="286"/>
      <c r="H114" s="283"/>
      <c r="I114" s="283"/>
      <c r="J114" s="283"/>
      <c r="K114" s="283"/>
      <c r="L114" s="283"/>
      <c r="M114" s="287"/>
      <c r="N114" s="288"/>
      <c r="P114" s="289"/>
      <c r="Q114" s="290"/>
      <c r="R114" s="288"/>
      <c r="S114" s="289"/>
      <c r="T114" s="289"/>
      <c r="U114" s="289"/>
      <c r="V114" s="291"/>
      <c r="W114" s="292"/>
    </row>
    <row r="115" spans="1:50" s="206" customFormat="1">
      <c r="A115" s="117" t="s">
        <v>297</v>
      </c>
      <c r="B115" s="118" t="s">
        <v>201</v>
      </c>
      <c r="C115" s="119">
        <v>1</v>
      </c>
      <c r="D115" s="120" t="s">
        <v>278</v>
      </c>
      <c r="E115" s="115" t="s">
        <v>204</v>
      </c>
      <c r="F115" s="119">
        <v>2</v>
      </c>
      <c r="G115" s="121" t="s">
        <v>71</v>
      </c>
      <c r="H115" s="119">
        <v>1</v>
      </c>
      <c r="I115" s="119">
        <v>15</v>
      </c>
      <c r="J115" s="119">
        <f t="shared" si="38"/>
        <v>15</v>
      </c>
      <c r="K115" s="119">
        <v>30</v>
      </c>
      <c r="L115" s="119"/>
      <c r="M115" s="122"/>
      <c r="N115" s="123"/>
      <c r="O115" s="115"/>
      <c r="P115" s="113">
        <f t="shared" si="39"/>
        <v>30</v>
      </c>
      <c r="Q115" s="124"/>
      <c r="R115" s="123">
        <f t="shared" si="40"/>
        <v>30</v>
      </c>
      <c r="S115" s="113"/>
      <c r="T115" s="113"/>
      <c r="U115" s="113">
        <v>54</v>
      </c>
      <c r="V115" s="210"/>
      <c r="W115" s="114"/>
      <c r="X115" s="115"/>
      <c r="Y115" s="115"/>
      <c r="Z115" s="115"/>
      <c r="AA115" s="115"/>
      <c r="AB115" s="115"/>
      <c r="AC115" s="115"/>
      <c r="AD115" s="115"/>
      <c r="AE115" s="115"/>
      <c r="AF115" s="115"/>
      <c r="AG115" s="115"/>
      <c r="AH115" s="115"/>
      <c r="AI115" s="115"/>
      <c r="AJ115" s="115"/>
      <c r="AK115" s="115"/>
      <c r="AL115" s="115"/>
      <c r="AM115" s="115"/>
      <c r="AN115" s="115"/>
      <c r="AO115" s="115"/>
      <c r="AP115" s="115"/>
      <c r="AQ115" s="115"/>
      <c r="AR115" s="115"/>
      <c r="AS115" s="115"/>
      <c r="AT115" s="115"/>
      <c r="AU115" s="115"/>
      <c r="AV115" s="115"/>
      <c r="AW115" s="115"/>
      <c r="AX115" s="115"/>
    </row>
    <row r="116" spans="1:50" s="206" customFormat="1">
      <c r="A116" s="117"/>
      <c r="B116" s="118" t="s">
        <v>149</v>
      </c>
      <c r="C116" s="119">
        <v>1</v>
      </c>
      <c r="D116" s="120" t="s">
        <v>278</v>
      </c>
      <c r="E116" s="115" t="s">
        <v>204</v>
      </c>
      <c r="F116" s="119">
        <v>2</v>
      </c>
      <c r="G116" s="121" t="s">
        <v>73</v>
      </c>
      <c r="H116" s="119">
        <v>1</v>
      </c>
      <c r="I116" s="119">
        <v>15</v>
      </c>
      <c r="J116" s="119">
        <f t="shared" si="38"/>
        <v>15</v>
      </c>
      <c r="K116" s="119">
        <v>30</v>
      </c>
      <c r="L116" s="119"/>
      <c r="M116" s="122"/>
      <c r="N116" s="123"/>
      <c r="O116" s="115"/>
      <c r="P116" s="113">
        <f t="shared" si="39"/>
        <v>30</v>
      </c>
      <c r="Q116" s="124"/>
      <c r="R116" s="123">
        <f t="shared" si="40"/>
        <v>30</v>
      </c>
      <c r="S116" s="113"/>
      <c r="T116" s="113"/>
      <c r="U116" s="113">
        <v>54</v>
      </c>
      <c r="V116" s="210"/>
      <c r="W116" s="114"/>
      <c r="X116" s="115"/>
      <c r="Y116" s="115"/>
      <c r="Z116" s="115"/>
      <c r="AA116" s="115"/>
      <c r="AB116" s="115"/>
      <c r="AC116" s="115"/>
      <c r="AD116" s="115"/>
      <c r="AE116" s="115"/>
      <c r="AF116" s="115"/>
      <c r="AG116" s="115"/>
      <c r="AH116" s="115"/>
      <c r="AI116" s="115"/>
      <c r="AJ116" s="115"/>
      <c r="AK116" s="115"/>
      <c r="AL116" s="115"/>
      <c r="AM116" s="115"/>
      <c r="AN116" s="115"/>
      <c r="AO116" s="115"/>
      <c r="AP116" s="115"/>
      <c r="AQ116" s="115"/>
      <c r="AR116" s="115"/>
      <c r="AS116" s="115"/>
      <c r="AT116" s="115"/>
      <c r="AU116" s="115"/>
      <c r="AV116" s="115"/>
      <c r="AW116" s="115"/>
      <c r="AX116" s="115"/>
    </row>
    <row r="117" spans="1:50" s="279" customFormat="1">
      <c r="A117" s="209" t="s">
        <v>331</v>
      </c>
      <c r="B117" s="8" t="s">
        <v>400</v>
      </c>
      <c r="C117" s="9">
        <v>1</v>
      </c>
      <c r="D117" s="10" t="s">
        <v>278</v>
      </c>
      <c r="E117" s="14" t="s">
        <v>301</v>
      </c>
      <c r="F117" s="9">
        <v>2</v>
      </c>
      <c r="G117" s="11" t="s">
        <v>101</v>
      </c>
      <c r="H117" s="9">
        <v>5</v>
      </c>
      <c r="I117" s="9">
        <v>19</v>
      </c>
      <c r="J117" s="9">
        <f>I117-H117+1</f>
        <v>15</v>
      </c>
      <c r="K117" s="9">
        <v>30</v>
      </c>
      <c r="L117" s="9"/>
      <c r="M117" s="12"/>
      <c r="N117" s="13"/>
      <c r="O117" s="14"/>
      <c r="P117" s="15">
        <f>IF(J117=0,0,K117)</f>
        <v>30</v>
      </c>
      <c r="Q117" s="16"/>
      <c r="R117" s="13">
        <f>O117+P117+Q117</f>
        <v>30</v>
      </c>
      <c r="S117" s="15"/>
      <c r="T117" s="15"/>
      <c r="U117" s="15">
        <v>54</v>
      </c>
      <c r="V117" s="210"/>
      <c r="W117" s="211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spans="1:50" s="279" customFormat="1">
      <c r="A118" s="209" t="s">
        <v>330</v>
      </c>
      <c r="B118" s="8" t="s">
        <v>401</v>
      </c>
      <c r="C118" s="9">
        <v>1</v>
      </c>
      <c r="D118" s="10" t="s">
        <v>278</v>
      </c>
      <c r="E118" s="14" t="s">
        <v>301</v>
      </c>
      <c r="F118" s="9">
        <v>2</v>
      </c>
      <c r="G118" s="11" t="s">
        <v>107</v>
      </c>
      <c r="H118" s="9">
        <v>5</v>
      </c>
      <c r="I118" s="9">
        <v>19</v>
      </c>
      <c r="J118" s="9">
        <f t="shared" ref="J118" si="44">I118-H118+1</f>
        <v>15</v>
      </c>
      <c r="K118" s="9">
        <v>30</v>
      </c>
      <c r="L118" s="9"/>
      <c r="M118" s="12"/>
      <c r="N118" s="13"/>
      <c r="O118" s="14"/>
      <c r="P118" s="15">
        <f t="shared" ref="P118" si="45">IF(J118=0,0,K118)</f>
        <v>30</v>
      </c>
      <c r="Q118" s="16"/>
      <c r="R118" s="13">
        <f t="shared" ref="R118" si="46">O118+P118+Q118</f>
        <v>30</v>
      </c>
      <c r="S118" s="15"/>
      <c r="T118" s="15"/>
      <c r="U118" s="15">
        <v>54</v>
      </c>
      <c r="V118" s="210"/>
      <c r="W118" s="211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spans="1:50" s="115" customFormat="1">
      <c r="A119" s="117" t="s">
        <v>296</v>
      </c>
      <c r="B119" s="118" t="s">
        <v>197</v>
      </c>
      <c r="C119" s="119">
        <v>1</v>
      </c>
      <c r="D119" s="120" t="s">
        <v>278</v>
      </c>
      <c r="E119" s="115" t="s">
        <v>204</v>
      </c>
      <c r="F119" s="119">
        <v>3</v>
      </c>
      <c r="G119" s="121" t="s">
        <v>71</v>
      </c>
      <c r="H119" s="119">
        <v>1</v>
      </c>
      <c r="I119" s="119">
        <v>15</v>
      </c>
      <c r="J119" s="119">
        <f t="shared" si="38"/>
        <v>15</v>
      </c>
      <c r="K119" s="119">
        <v>30</v>
      </c>
      <c r="L119" s="119"/>
      <c r="M119" s="122"/>
      <c r="N119" s="123"/>
      <c r="P119" s="113">
        <f t="shared" si="39"/>
        <v>30</v>
      </c>
      <c r="Q119" s="124"/>
      <c r="R119" s="123">
        <f t="shared" si="40"/>
        <v>30</v>
      </c>
      <c r="S119" s="113"/>
      <c r="T119" s="113"/>
      <c r="U119" s="113">
        <v>54</v>
      </c>
      <c r="V119" s="210"/>
      <c r="W119" s="114"/>
    </row>
    <row r="120" spans="1:50" s="115" customFormat="1">
      <c r="A120" s="117" t="s">
        <v>297</v>
      </c>
      <c r="B120" s="118" t="s">
        <v>198</v>
      </c>
      <c r="C120" s="119">
        <v>1</v>
      </c>
      <c r="D120" s="120" t="s">
        <v>278</v>
      </c>
      <c r="E120" s="115" t="s">
        <v>204</v>
      </c>
      <c r="F120" s="119">
        <v>3</v>
      </c>
      <c r="G120" s="121" t="s">
        <v>73</v>
      </c>
      <c r="H120" s="119">
        <v>1</v>
      </c>
      <c r="I120" s="119">
        <v>15</v>
      </c>
      <c r="J120" s="119">
        <f t="shared" si="38"/>
        <v>15</v>
      </c>
      <c r="K120" s="119">
        <v>30</v>
      </c>
      <c r="L120" s="119"/>
      <c r="M120" s="122"/>
      <c r="N120" s="123"/>
      <c r="P120" s="113">
        <f t="shared" si="39"/>
        <v>30</v>
      </c>
      <c r="Q120" s="124"/>
      <c r="R120" s="123">
        <f t="shared" si="40"/>
        <v>30</v>
      </c>
      <c r="S120" s="113"/>
      <c r="T120" s="113"/>
      <c r="U120" s="113">
        <v>54</v>
      </c>
      <c r="V120" s="210"/>
      <c r="W120" s="114"/>
    </row>
    <row r="121" spans="1:50" s="279" customFormat="1">
      <c r="A121" s="209" t="s">
        <v>331</v>
      </c>
      <c r="B121" s="8" t="s">
        <v>403</v>
      </c>
      <c r="C121" s="9">
        <v>1</v>
      </c>
      <c r="D121" s="10" t="s">
        <v>278</v>
      </c>
      <c r="E121" s="14" t="s">
        <v>301</v>
      </c>
      <c r="F121" s="9">
        <v>3</v>
      </c>
      <c r="G121" s="11" t="s">
        <v>107</v>
      </c>
      <c r="H121" s="9">
        <v>5</v>
      </c>
      <c r="I121" s="9">
        <v>19</v>
      </c>
      <c r="J121" s="9">
        <f t="shared" si="38"/>
        <v>15</v>
      </c>
      <c r="K121" s="9">
        <v>30</v>
      </c>
      <c r="L121" s="9"/>
      <c r="M121" s="12"/>
      <c r="N121" s="13"/>
      <c r="O121" s="14"/>
      <c r="P121" s="15">
        <f t="shared" si="39"/>
        <v>30</v>
      </c>
      <c r="Q121" s="16"/>
      <c r="R121" s="13">
        <f t="shared" si="40"/>
        <v>30</v>
      </c>
      <c r="S121" s="15"/>
      <c r="T121" s="15"/>
      <c r="U121" s="15">
        <v>54</v>
      </c>
      <c r="V121" s="210"/>
      <c r="W121" s="211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spans="1:50" s="279" customFormat="1">
      <c r="A122" s="209" t="s">
        <v>331</v>
      </c>
      <c r="B122" s="8" t="s">
        <v>403</v>
      </c>
      <c r="C122" s="9">
        <v>1</v>
      </c>
      <c r="D122" s="10" t="s">
        <v>278</v>
      </c>
      <c r="E122" s="40" t="s">
        <v>410</v>
      </c>
      <c r="F122" s="9">
        <v>3</v>
      </c>
      <c r="G122" s="11">
        <v>11</v>
      </c>
      <c r="H122" s="9">
        <v>5</v>
      </c>
      <c r="I122" s="9">
        <v>20</v>
      </c>
      <c r="J122" s="9">
        <v>16</v>
      </c>
      <c r="K122" s="9"/>
      <c r="L122" s="9"/>
      <c r="M122" s="12"/>
      <c r="N122" s="13"/>
      <c r="O122" s="14"/>
      <c r="P122" s="15"/>
      <c r="Q122" s="16"/>
      <c r="R122" s="13"/>
      <c r="S122" s="15"/>
      <c r="T122" s="15"/>
      <c r="U122" s="15"/>
      <c r="V122" s="210"/>
      <c r="W122" s="211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spans="1:50" s="115" customFormat="1">
      <c r="A123" s="117" t="s">
        <v>323</v>
      </c>
      <c r="B123" s="118" t="s">
        <v>199</v>
      </c>
      <c r="C123" s="119">
        <v>1</v>
      </c>
      <c r="D123" s="120" t="s">
        <v>278</v>
      </c>
      <c r="E123" s="115" t="s">
        <v>204</v>
      </c>
      <c r="F123" s="119">
        <v>5</v>
      </c>
      <c r="G123" s="121" t="s">
        <v>72</v>
      </c>
      <c r="H123" s="119">
        <v>1</v>
      </c>
      <c r="I123" s="119">
        <v>15</v>
      </c>
      <c r="J123" s="119">
        <f t="shared" si="38"/>
        <v>15</v>
      </c>
      <c r="K123" s="119">
        <v>30</v>
      </c>
      <c r="L123" s="119"/>
      <c r="M123" s="122"/>
      <c r="N123" s="123"/>
      <c r="P123" s="113">
        <f t="shared" si="39"/>
        <v>30</v>
      </c>
      <c r="Q123" s="124"/>
      <c r="R123" s="123">
        <f t="shared" si="40"/>
        <v>30</v>
      </c>
      <c r="S123" s="113"/>
      <c r="T123" s="113"/>
      <c r="U123" s="113">
        <v>54</v>
      </c>
      <c r="V123" s="210"/>
      <c r="W123" s="114"/>
    </row>
    <row r="124" spans="1:50" s="115" customFormat="1">
      <c r="A124" s="117" t="s">
        <v>298</v>
      </c>
      <c r="B124" s="118" t="s">
        <v>195</v>
      </c>
      <c r="C124" s="119">
        <v>1</v>
      </c>
      <c r="D124" s="120" t="s">
        <v>278</v>
      </c>
      <c r="E124" s="115" t="s">
        <v>204</v>
      </c>
      <c r="F124" s="119">
        <v>5</v>
      </c>
      <c r="G124" s="121" t="s">
        <v>71</v>
      </c>
      <c r="H124" s="119">
        <v>1</v>
      </c>
      <c r="I124" s="119">
        <v>15</v>
      </c>
      <c r="J124" s="119">
        <f t="shared" si="38"/>
        <v>15</v>
      </c>
      <c r="K124" s="119">
        <v>30</v>
      </c>
      <c r="L124" s="119"/>
      <c r="M124" s="122"/>
      <c r="N124" s="123"/>
      <c r="P124" s="113">
        <f t="shared" si="39"/>
        <v>30</v>
      </c>
      <c r="Q124" s="124"/>
      <c r="R124" s="123">
        <f t="shared" si="40"/>
        <v>30</v>
      </c>
      <c r="S124" s="113"/>
      <c r="T124" s="113"/>
      <c r="U124" s="113">
        <v>54</v>
      </c>
      <c r="V124" s="210"/>
      <c r="W124" s="114"/>
    </row>
    <row r="125" spans="1:50" s="115" customFormat="1">
      <c r="A125" s="117" t="s">
        <v>309</v>
      </c>
      <c r="B125" s="118" t="s">
        <v>196</v>
      </c>
      <c r="C125" s="119">
        <v>1</v>
      </c>
      <c r="D125" s="120" t="s">
        <v>278</v>
      </c>
      <c r="E125" s="115" t="s">
        <v>204</v>
      </c>
      <c r="F125" s="119">
        <v>5</v>
      </c>
      <c r="G125" s="121" t="s">
        <v>73</v>
      </c>
      <c r="H125" s="119">
        <v>1</v>
      </c>
      <c r="I125" s="119">
        <v>15</v>
      </c>
      <c r="J125" s="119">
        <f t="shared" si="38"/>
        <v>15</v>
      </c>
      <c r="K125" s="119">
        <v>30</v>
      </c>
      <c r="L125" s="119"/>
      <c r="M125" s="122"/>
      <c r="N125" s="123"/>
      <c r="P125" s="113">
        <f t="shared" si="39"/>
        <v>30</v>
      </c>
      <c r="Q125" s="124"/>
      <c r="R125" s="123">
        <f t="shared" si="40"/>
        <v>30</v>
      </c>
      <c r="S125" s="113"/>
      <c r="T125" s="113"/>
      <c r="U125" s="113">
        <v>54</v>
      </c>
      <c r="V125" s="210"/>
      <c r="W125" s="114"/>
    </row>
    <row r="126" spans="1:50" s="115" customFormat="1">
      <c r="A126" s="117"/>
      <c r="B126" s="118" t="s">
        <v>151</v>
      </c>
      <c r="C126" s="119">
        <v>1</v>
      </c>
      <c r="D126" s="120" t="s">
        <v>278</v>
      </c>
      <c r="E126" s="115" t="s">
        <v>204</v>
      </c>
      <c r="F126" s="119">
        <v>6</v>
      </c>
      <c r="G126" s="121" t="s">
        <v>71</v>
      </c>
      <c r="H126" s="119">
        <v>1</v>
      </c>
      <c r="I126" s="119">
        <v>15</v>
      </c>
      <c r="J126" s="119">
        <f t="shared" si="38"/>
        <v>15</v>
      </c>
      <c r="K126" s="119">
        <v>30</v>
      </c>
      <c r="L126" s="119"/>
      <c r="M126" s="122"/>
      <c r="N126" s="123"/>
      <c r="P126" s="113">
        <f t="shared" si="39"/>
        <v>30</v>
      </c>
      <c r="Q126" s="124"/>
      <c r="R126" s="123">
        <f t="shared" si="40"/>
        <v>30</v>
      </c>
      <c r="S126" s="113"/>
      <c r="T126" s="113"/>
      <c r="U126" s="113">
        <v>54</v>
      </c>
      <c r="V126" s="210"/>
      <c r="W126" s="114"/>
    </row>
    <row r="127" spans="1:50" s="115" customFormat="1">
      <c r="A127" s="117"/>
      <c r="B127" s="118" t="s">
        <v>152</v>
      </c>
      <c r="C127" s="119">
        <v>1</v>
      </c>
      <c r="D127" s="120" t="s">
        <v>278</v>
      </c>
      <c r="E127" s="115" t="s">
        <v>204</v>
      </c>
      <c r="F127" s="119">
        <v>6</v>
      </c>
      <c r="G127" s="121" t="s">
        <v>73</v>
      </c>
      <c r="H127" s="119">
        <v>1</v>
      </c>
      <c r="I127" s="119">
        <v>15</v>
      </c>
      <c r="J127" s="119">
        <f t="shared" si="38"/>
        <v>15</v>
      </c>
      <c r="K127" s="119">
        <v>30</v>
      </c>
      <c r="L127" s="119"/>
      <c r="M127" s="122"/>
      <c r="N127" s="123"/>
      <c r="P127" s="113">
        <f t="shared" si="39"/>
        <v>30</v>
      </c>
      <c r="Q127" s="124"/>
      <c r="R127" s="123">
        <f t="shared" si="40"/>
        <v>30</v>
      </c>
      <c r="S127" s="113"/>
      <c r="T127" s="113"/>
      <c r="U127" s="113">
        <v>54</v>
      </c>
      <c r="V127" s="210"/>
      <c r="W127" s="114"/>
    </row>
    <row r="128" spans="1:50" s="115" customFormat="1">
      <c r="A128" s="117"/>
      <c r="B128" s="118" t="s">
        <v>160</v>
      </c>
      <c r="C128" s="119">
        <v>1</v>
      </c>
      <c r="D128" s="120" t="s">
        <v>278</v>
      </c>
      <c r="E128" s="115" t="s">
        <v>204</v>
      </c>
      <c r="F128" s="119">
        <v>6</v>
      </c>
      <c r="G128" s="121" t="s">
        <v>101</v>
      </c>
      <c r="H128" s="119">
        <v>1</v>
      </c>
      <c r="I128" s="119">
        <v>15</v>
      </c>
      <c r="J128" s="119">
        <f t="shared" si="38"/>
        <v>15</v>
      </c>
      <c r="K128" s="119">
        <v>30</v>
      </c>
      <c r="L128" s="119"/>
      <c r="M128" s="122"/>
      <c r="N128" s="123"/>
      <c r="P128" s="113">
        <f t="shared" si="39"/>
        <v>30</v>
      </c>
      <c r="Q128" s="124"/>
      <c r="R128" s="123">
        <f t="shared" si="40"/>
        <v>30</v>
      </c>
      <c r="S128" s="113"/>
      <c r="T128" s="113"/>
      <c r="U128" s="113">
        <v>54</v>
      </c>
      <c r="V128" s="210"/>
      <c r="W128" s="114"/>
    </row>
    <row r="129" spans="1:23" s="115" customFormat="1">
      <c r="A129" s="117"/>
      <c r="B129" s="118" t="s">
        <v>159</v>
      </c>
      <c r="C129" s="119">
        <v>1</v>
      </c>
      <c r="D129" s="120" t="s">
        <v>278</v>
      </c>
      <c r="E129" s="115" t="s">
        <v>204</v>
      </c>
      <c r="F129" s="119">
        <v>6</v>
      </c>
      <c r="G129" s="121" t="s">
        <v>107</v>
      </c>
      <c r="H129" s="119">
        <v>1</v>
      </c>
      <c r="I129" s="119">
        <v>15</v>
      </c>
      <c r="J129" s="119">
        <f t="shared" si="38"/>
        <v>15</v>
      </c>
      <c r="K129" s="119">
        <v>30</v>
      </c>
      <c r="L129" s="119"/>
      <c r="M129" s="122"/>
      <c r="N129" s="123"/>
      <c r="P129" s="113">
        <f t="shared" si="39"/>
        <v>30</v>
      </c>
      <c r="Q129" s="124"/>
      <c r="R129" s="123">
        <f t="shared" si="40"/>
        <v>30</v>
      </c>
      <c r="S129" s="113"/>
      <c r="T129" s="113"/>
      <c r="U129" s="113">
        <v>54</v>
      </c>
      <c r="V129" s="210"/>
      <c r="W129" s="114"/>
    </row>
    <row r="130" spans="1:23" s="115" customFormat="1">
      <c r="A130" s="117" t="s">
        <v>309</v>
      </c>
      <c r="B130" s="118" t="s">
        <v>228</v>
      </c>
      <c r="C130" s="119">
        <v>1</v>
      </c>
      <c r="D130" s="120" t="s">
        <v>278</v>
      </c>
      <c r="E130" s="115" t="s">
        <v>204</v>
      </c>
      <c r="F130" s="119">
        <v>7</v>
      </c>
      <c r="G130" s="121" t="s">
        <v>312</v>
      </c>
      <c r="H130" s="119">
        <v>1</v>
      </c>
      <c r="I130" s="119">
        <v>15</v>
      </c>
      <c r="J130" s="119">
        <f t="shared" si="38"/>
        <v>15</v>
      </c>
      <c r="K130" s="119">
        <v>30</v>
      </c>
      <c r="L130" s="119"/>
      <c r="M130" s="122"/>
      <c r="N130" s="123"/>
      <c r="P130" s="113">
        <f t="shared" si="39"/>
        <v>30</v>
      </c>
      <c r="Q130" s="124"/>
      <c r="R130" s="123">
        <f t="shared" si="40"/>
        <v>30</v>
      </c>
      <c r="S130" s="113"/>
      <c r="T130" s="113"/>
      <c r="U130" s="113">
        <v>54</v>
      </c>
      <c r="V130" s="210">
        <v>450</v>
      </c>
      <c r="W130" s="114"/>
    </row>
    <row r="131" spans="1:23" s="298" customFormat="1">
      <c r="A131" s="294"/>
      <c r="B131" s="295"/>
      <c r="C131" s="296"/>
      <c r="D131" s="297"/>
      <c r="F131" s="296"/>
      <c r="G131" s="299"/>
      <c r="H131" s="296"/>
      <c r="I131" s="296"/>
      <c r="J131" s="296"/>
      <c r="K131" s="296"/>
      <c r="L131" s="296"/>
      <c r="M131" s="300"/>
      <c r="N131" s="301"/>
      <c r="P131" s="302"/>
      <c r="Q131" s="303"/>
      <c r="R131" s="301"/>
      <c r="S131" s="302"/>
      <c r="T131" s="302"/>
      <c r="U131" s="302"/>
      <c r="V131" s="291"/>
      <c r="W131" s="304"/>
    </row>
    <row r="132" spans="1:23" s="115" customFormat="1">
      <c r="A132" s="103"/>
      <c r="B132" s="104" t="s">
        <v>151</v>
      </c>
      <c r="C132" s="105">
        <v>1</v>
      </c>
      <c r="D132" s="106" t="s">
        <v>314</v>
      </c>
      <c r="E132" s="110" t="s">
        <v>200</v>
      </c>
      <c r="F132" s="105">
        <v>2</v>
      </c>
      <c r="G132" s="107" t="s">
        <v>72</v>
      </c>
      <c r="H132" s="105">
        <v>1</v>
      </c>
      <c r="I132" s="105">
        <v>15</v>
      </c>
      <c r="J132" s="105">
        <f t="shared" si="38"/>
        <v>15</v>
      </c>
      <c r="K132" s="105">
        <v>30</v>
      </c>
      <c r="L132" s="105"/>
      <c r="M132" s="108"/>
      <c r="N132" s="109"/>
      <c r="O132" s="110"/>
      <c r="P132" s="111">
        <f t="shared" si="39"/>
        <v>30</v>
      </c>
      <c r="Q132" s="112"/>
      <c r="R132" s="109">
        <f t="shared" si="40"/>
        <v>30</v>
      </c>
      <c r="S132" s="113"/>
      <c r="T132" s="113"/>
      <c r="U132" s="113">
        <v>54</v>
      </c>
      <c r="V132" s="210"/>
      <c r="W132" s="114"/>
    </row>
    <row r="133" spans="1:23" s="115" customFormat="1">
      <c r="A133" s="103"/>
      <c r="B133" s="104" t="s">
        <v>160</v>
      </c>
      <c r="C133" s="105">
        <v>1</v>
      </c>
      <c r="D133" s="106" t="s">
        <v>314</v>
      </c>
      <c r="E133" s="110" t="s">
        <v>200</v>
      </c>
      <c r="F133" s="105">
        <v>3</v>
      </c>
      <c r="G133" s="107" t="s">
        <v>72</v>
      </c>
      <c r="H133" s="105">
        <v>1</v>
      </c>
      <c r="I133" s="105">
        <v>15</v>
      </c>
      <c r="J133" s="105">
        <f t="shared" si="38"/>
        <v>15</v>
      </c>
      <c r="K133" s="105">
        <v>30</v>
      </c>
      <c r="L133" s="105"/>
      <c r="M133" s="108"/>
      <c r="N133" s="109"/>
      <c r="O133" s="110"/>
      <c r="P133" s="111">
        <f t="shared" si="39"/>
        <v>30</v>
      </c>
      <c r="Q133" s="112"/>
      <c r="R133" s="109">
        <f t="shared" si="40"/>
        <v>30</v>
      </c>
      <c r="S133" s="113"/>
      <c r="T133" s="113"/>
      <c r="U133" s="113">
        <v>54</v>
      </c>
      <c r="V133" s="210"/>
      <c r="W133" s="114"/>
    </row>
    <row r="134" spans="1:23" s="115" customFormat="1">
      <c r="A134" s="103"/>
      <c r="B134" s="104" t="s">
        <v>154</v>
      </c>
      <c r="C134" s="105">
        <v>1</v>
      </c>
      <c r="D134" s="106" t="s">
        <v>314</v>
      </c>
      <c r="E134" s="110" t="s">
        <v>200</v>
      </c>
      <c r="F134" s="105">
        <v>4</v>
      </c>
      <c r="G134" s="107" t="s">
        <v>72</v>
      </c>
      <c r="H134" s="105">
        <v>1</v>
      </c>
      <c r="I134" s="105">
        <v>15</v>
      </c>
      <c r="J134" s="105">
        <f t="shared" si="38"/>
        <v>15</v>
      </c>
      <c r="K134" s="105">
        <v>30</v>
      </c>
      <c r="L134" s="105"/>
      <c r="M134" s="108"/>
      <c r="N134" s="109"/>
      <c r="O134" s="110"/>
      <c r="P134" s="111">
        <f t="shared" si="39"/>
        <v>30</v>
      </c>
      <c r="Q134" s="112"/>
      <c r="R134" s="109">
        <f t="shared" si="40"/>
        <v>30</v>
      </c>
      <c r="S134" s="113"/>
      <c r="T134" s="113"/>
      <c r="U134" s="113">
        <v>54</v>
      </c>
      <c r="V134" s="210"/>
      <c r="W134" s="114"/>
    </row>
    <row r="135" spans="1:23" s="115" customFormat="1">
      <c r="A135" s="103"/>
      <c r="B135" s="104" t="s">
        <v>153</v>
      </c>
      <c r="C135" s="105">
        <v>1</v>
      </c>
      <c r="D135" s="106" t="s">
        <v>314</v>
      </c>
      <c r="E135" s="110" t="s">
        <v>200</v>
      </c>
      <c r="F135" s="105">
        <v>5</v>
      </c>
      <c r="G135" s="107" t="s">
        <v>72</v>
      </c>
      <c r="H135" s="105">
        <v>1</v>
      </c>
      <c r="I135" s="105">
        <v>15</v>
      </c>
      <c r="J135" s="105">
        <f t="shared" si="38"/>
        <v>15</v>
      </c>
      <c r="K135" s="105">
        <v>30</v>
      </c>
      <c r="L135" s="105"/>
      <c r="M135" s="108"/>
      <c r="N135" s="109"/>
      <c r="O135" s="110"/>
      <c r="P135" s="111">
        <f t="shared" si="39"/>
        <v>30</v>
      </c>
      <c r="Q135" s="112"/>
      <c r="R135" s="109">
        <f t="shared" si="40"/>
        <v>30</v>
      </c>
      <c r="S135" s="113"/>
      <c r="T135" s="113"/>
      <c r="U135" s="113">
        <v>54</v>
      </c>
      <c r="V135" s="210"/>
      <c r="W135" s="114"/>
    </row>
    <row r="136" spans="1:23" s="115" customFormat="1">
      <c r="A136" s="103"/>
      <c r="B136" s="104" t="s">
        <v>155</v>
      </c>
      <c r="C136" s="105">
        <v>1</v>
      </c>
      <c r="D136" s="106" t="s">
        <v>314</v>
      </c>
      <c r="E136" s="110" t="s">
        <v>200</v>
      </c>
      <c r="F136" s="105">
        <v>6</v>
      </c>
      <c r="G136" s="107" t="s">
        <v>72</v>
      </c>
      <c r="H136" s="105">
        <v>1</v>
      </c>
      <c r="I136" s="105">
        <v>15</v>
      </c>
      <c r="J136" s="105">
        <f t="shared" si="38"/>
        <v>15</v>
      </c>
      <c r="K136" s="105">
        <v>30</v>
      </c>
      <c r="L136" s="105"/>
      <c r="M136" s="108"/>
      <c r="N136" s="109"/>
      <c r="O136" s="110"/>
      <c r="P136" s="111">
        <f t="shared" si="39"/>
        <v>30</v>
      </c>
      <c r="Q136" s="112"/>
      <c r="R136" s="109">
        <f t="shared" si="40"/>
        <v>30</v>
      </c>
      <c r="S136" s="113"/>
      <c r="T136" s="113"/>
      <c r="U136" s="113">
        <v>54</v>
      </c>
      <c r="V136" s="210">
        <v>150</v>
      </c>
      <c r="W136" s="114"/>
    </row>
    <row r="137" spans="1:23" s="298" customFormat="1">
      <c r="A137" s="294"/>
      <c r="B137" s="295"/>
      <c r="C137" s="296"/>
      <c r="D137" s="297"/>
      <c r="F137" s="296"/>
      <c r="G137" s="299"/>
      <c r="H137" s="296"/>
      <c r="I137" s="296"/>
      <c r="J137" s="296"/>
      <c r="K137" s="296"/>
      <c r="L137" s="296"/>
      <c r="M137" s="300"/>
      <c r="N137" s="301"/>
      <c r="P137" s="302"/>
      <c r="Q137" s="303"/>
      <c r="R137" s="301"/>
      <c r="S137" s="302"/>
      <c r="T137" s="302"/>
      <c r="U137" s="302"/>
      <c r="V137" s="291"/>
      <c r="W137" s="304"/>
    </row>
    <row r="138" spans="1:23" s="115" customFormat="1">
      <c r="A138" s="117"/>
      <c r="B138" s="118" t="s">
        <v>159</v>
      </c>
      <c r="C138" s="119">
        <v>1</v>
      </c>
      <c r="D138" s="120" t="s">
        <v>322</v>
      </c>
      <c r="E138" s="115" t="s">
        <v>205</v>
      </c>
      <c r="F138" s="119">
        <v>3</v>
      </c>
      <c r="G138" s="121" t="s">
        <v>72</v>
      </c>
      <c r="H138" s="119">
        <v>1</v>
      </c>
      <c r="I138" s="119">
        <v>15</v>
      </c>
      <c r="J138" s="119">
        <f t="shared" ref="J138:J176" si="47">I138-H138+1</f>
        <v>15</v>
      </c>
      <c r="K138" s="119">
        <v>30</v>
      </c>
      <c r="L138" s="119"/>
      <c r="M138" s="122"/>
      <c r="N138" s="123"/>
      <c r="P138" s="113">
        <f t="shared" si="39"/>
        <v>30</v>
      </c>
      <c r="Q138" s="124"/>
      <c r="R138" s="123">
        <f t="shared" ref="R138:R176" si="48">O138+P138+Q138</f>
        <v>30</v>
      </c>
      <c r="S138" s="113"/>
      <c r="T138" s="113"/>
      <c r="U138" s="113">
        <v>54</v>
      </c>
      <c r="V138" s="210"/>
      <c r="W138" s="114"/>
    </row>
    <row r="139" spans="1:23" s="115" customFormat="1">
      <c r="A139" s="117"/>
      <c r="B139" s="118" t="s">
        <v>160</v>
      </c>
      <c r="C139" s="119">
        <v>1</v>
      </c>
      <c r="D139" s="120" t="s">
        <v>322</v>
      </c>
      <c r="E139" s="115" t="s">
        <v>205</v>
      </c>
      <c r="F139" s="119">
        <v>3</v>
      </c>
      <c r="G139" s="121" t="s">
        <v>71</v>
      </c>
      <c r="H139" s="119">
        <v>1</v>
      </c>
      <c r="I139" s="119">
        <v>15</v>
      </c>
      <c r="J139" s="119">
        <f t="shared" si="47"/>
        <v>15</v>
      </c>
      <c r="K139" s="119">
        <v>30</v>
      </c>
      <c r="L139" s="119"/>
      <c r="M139" s="122"/>
      <c r="N139" s="123"/>
      <c r="P139" s="113">
        <f t="shared" ref="P139:P176" si="49">IF(J139=0,0,K139)</f>
        <v>30</v>
      </c>
      <c r="Q139" s="124"/>
      <c r="R139" s="123">
        <f t="shared" si="48"/>
        <v>30</v>
      </c>
      <c r="S139" s="113"/>
      <c r="T139" s="113"/>
      <c r="U139" s="113">
        <v>54</v>
      </c>
      <c r="V139" s="210">
        <v>60</v>
      </c>
      <c r="W139" s="114"/>
    </row>
    <row r="140" spans="1:23" s="298" customFormat="1">
      <c r="A140" s="294"/>
      <c r="B140" s="295"/>
      <c r="C140" s="296"/>
      <c r="D140" s="297"/>
      <c r="F140" s="296"/>
      <c r="G140" s="299"/>
      <c r="H140" s="296"/>
      <c r="I140" s="296"/>
      <c r="J140" s="296"/>
      <c r="K140" s="296"/>
      <c r="L140" s="296"/>
      <c r="M140" s="300"/>
      <c r="N140" s="301"/>
      <c r="P140" s="302"/>
      <c r="Q140" s="303"/>
      <c r="R140" s="301"/>
      <c r="S140" s="302"/>
      <c r="T140" s="302"/>
      <c r="U140" s="302"/>
      <c r="V140" s="291"/>
      <c r="W140" s="304"/>
    </row>
    <row r="141" spans="1:23" s="115" customFormat="1">
      <c r="A141" s="160"/>
      <c r="B141" s="161" t="s">
        <v>155</v>
      </c>
      <c r="C141" s="162">
        <v>1</v>
      </c>
      <c r="D141" s="163" t="s">
        <v>313</v>
      </c>
      <c r="E141" s="167" t="s">
        <v>203</v>
      </c>
      <c r="F141" s="162">
        <v>2</v>
      </c>
      <c r="G141" s="164" t="s">
        <v>72</v>
      </c>
      <c r="H141" s="162">
        <v>1</v>
      </c>
      <c r="I141" s="162">
        <v>15</v>
      </c>
      <c r="J141" s="162">
        <f t="shared" ref="J141:J147" si="50">I141-H141+1</f>
        <v>15</v>
      </c>
      <c r="K141" s="162">
        <v>30</v>
      </c>
      <c r="L141" s="162"/>
      <c r="M141" s="165"/>
      <c r="N141" s="166"/>
      <c r="O141" s="167"/>
      <c r="P141" s="168">
        <f t="shared" ref="P141:P147" si="51">IF(J141=0,0,K141)</f>
        <v>30</v>
      </c>
      <c r="Q141" s="169"/>
      <c r="R141" s="166">
        <f t="shared" ref="R141:R147" si="52">O141+P141+Q141</f>
        <v>30</v>
      </c>
      <c r="S141" s="113"/>
      <c r="T141" s="113"/>
      <c r="U141" s="113">
        <v>54</v>
      </c>
      <c r="V141" s="210"/>
      <c r="W141" s="114"/>
    </row>
    <row r="142" spans="1:23" s="115" customFormat="1">
      <c r="A142" s="160"/>
      <c r="B142" s="161" t="s">
        <v>151</v>
      </c>
      <c r="C142" s="162">
        <v>1</v>
      </c>
      <c r="D142" s="163" t="s">
        <v>313</v>
      </c>
      <c r="E142" s="167" t="s">
        <v>205</v>
      </c>
      <c r="F142" s="162">
        <v>2</v>
      </c>
      <c r="G142" s="164" t="s">
        <v>71</v>
      </c>
      <c r="H142" s="162">
        <v>1</v>
      </c>
      <c r="I142" s="162">
        <v>15</v>
      </c>
      <c r="J142" s="162">
        <f t="shared" si="50"/>
        <v>15</v>
      </c>
      <c r="K142" s="162">
        <v>30</v>
      </c>
      <c r="L142" s="162"/>
      <c r="M142" s="165"/>
      <c r="N142" s="166"/>
      <c r="O142" s="167"/>
      <c r="P142" s="168">
        <f t="shared" si="51"/>
        <v>30</v>
      </c>
      <c r="Q142" s="169"/>
      <c r="R142" s="166">
        <f t="shared" si="52"/>
        <v>30</v>
      </c>
      <c r="S142" s="113"/>
      <c r="T142" s="113"/>
      <c r="U142" s="113">
        <v>54</v>
      </c>
      <c r="V142" s="210"/>
      <c r="W142" s="114"/>
    </row>
    <row r="143" spans="1:23" s="14" customFormat="1">
      <c r="A143" s="254" t="s">
        <v>297</v>
      </c>
      <c r="B143" s="255" t="s">
        <v>391</v>
      </c>
      <c r="C143" s="256">
        <v>1</v>
      </c>
      <c r="D143" s="257" t="s">
        <v>313</v>
      </c>
      <c r="E143" s="258" t="s">
        <v>301</v>
      </c>
      <c r="F143" s="256">
        <v>2</v>
      </c>
      <c r="G143" s="259" t="s">
        <v>101</v>
      </c>
      <c r="H143" s="256">
        <v>5</v>
      </c>
      <c r="I143" s="256">
        <v>19</v>
      </c>
      <c r="J143" s="256">
        <f t="shared" si="50"/>
        <v>15</v>
      </c>
      <c r="K143" s="256">
        <v>30</v>
      </c>
      <c r="L143" s="256"/>
      <c r="M143" s="260"/>
      <c r="N143" s="261"/>
      <c r="O143" s="258"/>
      <c r="P143" s="262">
        <f t="shared" si="51"/>
        <v>30</v>
      </c>
      <c r="Q143" s="263"/>
      <c r="R143" s="261">
        <f t="shared" si="52"/>
        <v>30</v>
      </c>
      <c r="S143" s="15"/>
      <c r="T143" s="15"/>
      <c r="U143" s="15">
        <v>54</v>
      </c>
      <c r="V143" s="210"/>
      <c r="W143" s="211"/>
    </row>
    <row r="144" spans="1:23" s="14" customFormat="1">
      <c r="A144" s="254" t="s">
        <v>309</v>
      </c>
      <c r="B144" s="255" t="s">
        <v>392</v>
      </c>
      <c r="C144" s="256">
        <v>1</v>
      </c>
      <c r="D144" s="257" t="s">
        <v>313</v>
      </c>
      <c r="E144" s="258" t="s">
        <v>301</v>
      </c>
      <c r="F144" s="256">
        <v>2</v>
      </c>
      <c r="G144" s="259" t="s">
        <v>107</v>
      </c>
      <c r="H144" s="256">
        <v>5</v>
      </c>
      <c r="I144" s="256">
        <v>19</v>
      </c>
      <c r="J144" s="256">
        <f t="shared" si="50"/>
        <v>15</v>
      </c>
      <c r="K144" s="256">
        <v>30</v>
      </c>
      <c r="L144" s="256"/>
      <c r="M144" s="260"/>
      <c r="N144" s="261"/>
      <c r="O144" s="258"/>
      <c r="P144" s="262">
        <f t="shared" si="51"/>
        <v>30</v>
      </c>
      <c r="Q144" s="263"/>
      <c r="R144" s="261">
        <f t="shared" si="52"/>
        <v>30</v>
      </c>
      <c r="S144" s="15"/>
      <c r="T144" s="15"/>
      <c r="U144" s="15">
        <v>54</v>
      </c>
      <c r="V144" s="210"/>
      <c r="W144" s="211"/>
    </row>
    <row r="145" spans="1:23" s="14" customFormat="1">
      <c r="A145" s="254" t="s">
        <v>309</v>
      </c>
      <c r="B145" s="255" t="s">
        <v>392</v>
      </c>
      <c r="C145" s="256">
        <v>1</v>
      </c>
      <c r="D145" s="257" t="s">
        <v>313</v>
      </c>
      <c r="E145" s="258" t="s">
        <v>203</v>
      </c>
      <c r="F145" s="256">
        <v>2</v>
      </c>
      <c r="G145" s="259" t="s">
        <v>290</v>
      </c>
      <c r="H145" s="256">
        <v>5</v>
      </c>
      <c r="I145" s="256">
        <v>19</v>
      </c>
      <c r="J145" s="256">
        <f t="shared" ref="J145" si="53">I145-H145+1</f>
        <v>15</v>
      </c>
      <c r="K145" s="256">
        <v>30</v>
      </c>
      <c r="L145" s="256"/>
      <c r="M145" s="260"/>
      <c r="N145" s="261"/>
      <c r="O145" s="258"/>
      <c r="P145" s="262">
        <f t="shared" ref="P145" si="54">IF(J145=0,0,K145)</f>
        <v>30</v>
      </c>
      <c r="Q145" s="263"/>
      <c r="R145" s="261">
        <f t="shared" ref="R145" si="55">O145+P145+Q145</f>
        <v>30</v>
      </c>
      <c r="S145" s="15"/>
      <c r="T145" s="15"/>
      <c r="U145" s="15">
        <v>54</v>
      </c>
      <c r="V145" s="210"/>
      <c r="W145" s="211"/>
    </row>
    <row r="146" spans="1:23" s="14" customFormat="1">
      <c r="A146" s="254" t="s">
        <v>323</v>
      </c>
      <c r="B146" s="255" t="s">
        <v>397</v>
      </c>
      <c r="C146" s="256">
        <v>1</v>
      </c>
      <c r="D146" s="257" t="s">
        <v>313</v>
      </c>
      <c r="E146" s="258" t="s">
        <v>301</v>
      </c>
      <c r="F146" s="256">
        <v>3</v>
      </c>
      <c r="G146" s="259" t="s">
        <v>72</v>
      </c>
      <c r="H146" s="256">
        <v>5</v>
      </c>
      <c r="I146" s="256">
        <v>19</v>
      </c>
      <c r="J146" s="256">
        <f t="shared" si="50"/>
        <v>15</v>
      </c>
      <c r="K146" s="256">
        <v>30</v>
      </c>
      <c r="L146" s="256"/>
      <c r="M146" s="260"/>
      <c r="N146" s="261"/>
      <c r="O146" s="258"/>
      <c r="P146" s="262">
        <f t="shared" si="51"/>
        <v>30</v>
      </c>
      <c r="Q146" s="263"/>
      <c r="R146" s="261">
        <f t="shared" si="52"/>
        <v>30</v>
      </c>
      <c r="S146" s="15"/>
      <c r="T146" s="15"/>
      <c r="U146" s="15">
        <v>54</v>
      </c>
      <c r="V146" s="210"/>
      <c r="W146" s="211"/>
    </row>
    <row r="147" spans="1:23" s="115" customFormat="1">
      <c r="A147" s="160"/>
      <c r="B147" s="161" t="s">
        <v>159</v>
      </c>
      <c r="C147" s="162">
        <v>1</v>
      </c>
      <c r="D147" s="163" t="s">
        <v>313</v>
      </c>
      <c r="E147" s="167" t="s">
        <v>203</v>
      </c>
      <c r="F147" s="162">
        <v>3</v>
      </c>
      <c r="G147" s="164" t="s">
        <v>71</v>
      </c>
      <c r="H147" s="162">
        <v>1</v>
      </c>
      <c r="I147" s="162">
        <v>15</v>
      </c>
      <c r="J147" s="162">
        <f t="shared" si="50"/>
        <v>15</v>
      </c>
      <c r="K147" s="162">
        <v>30</v>
      </c>
      <c r="L147" s="162"/>
      <c r="M147" s="165"/>
      <c r="N147" s="166"/>
      <c r="O147" s="167"/>
      <c r="P147" s="168">
        <f t="shared" si="51"/>
        <v>30</v>
      </c>
      <c r="Q147" s="169"/>
      <c r="R147" s="166">
        <f t="shared" si="52"/>
        <v>30</v>
      </c>
      <c r="S147" s="113"/>
      <c r="T147" s="113"/>
      <c r="U147" s="113">
        <v>54</v>
      </c>
      <c r="V147" s="210"/>
      <c r="W147" s="114"/>
    </row>
    <row r="148" spans="1:23" s="115" customFormat="1">
      <c r="A148" s="160"/>
      <c r="B148" s="161" t="s">
        <v>160</v>
      </c>
      <c r="C148" s="162">
        <v>1</v>
      </c>
      <c r="D148" s="163" t="s">
        <v>313</v>
      </c>
      <c r="E148" s="167" t="s">
        <v>203</v>
      </c>
      <c r="F148" s="162">
        <v>3</v>
      </c>
      <c r="G148" s="164" t="s">
        <v>73</v>
      </c>
      <c r="H148" s="162">
        <v>1</v>
      </c>
      <c r="I148" s="162">
        <v>15</v>
      </c>
      <c r="J148" s="162">
        <f t="shared" si="47"/>
        <v>15</v>
      </c>
      <c r="K148" s="162">
        <v>30</v>
      </c>
      <c r="L148" s="162"/>
      <c r="M148" s="165"/>
      <c r="N148" s="166"/>
      <c r="O148" s="167"/>
      <c r="P148" s="168">
        <f t="shared" si="49"/>
        <v>30</v>
      </c>
      <c r="Q148" s="169"/>
      <c r="R148" s="166">
        <f t="shared" si="48"/>
        <v>30</v>
      </c>
      <c r="S148" s="113"/>
      <c r="T148" s="113"/>
      <c r="U148" s="113">
        <v>54</v>
      </c>
      <c r="V148" s="210"/>
      <c r="W148" s="114"/>
    </row>
    <row r="149" spans="1:23" s="115" customFormat="1">
      <c r="A149" s="160"/>
      <c r="B149" s="161" t="s">
        <v>166</v>
      </c>
      <c r="C149" s="162">
        <v>1</v>
      </c>
      <c r="D149" s="163" t="s">
        <v>313</v>
      </c>
      <c r="E149" s="167" t="s">
        <v>222</v>
      </c>
      <c r="F149" s="162">
        <v>3</v>
      </c>
      <c r="G149" s="164" t="s">
        <v>288</v>
      </c>
      <c r="H149" s="162">
        <v>1</v>
      </c>
      <c r="I149" s="162">
        <v>15</v>
      </c>
      <c r="J149" s="162">
        <f t="shared" si="47"/>
        <v>15</v>
      </c>
      <c r="K149" s="162">
        <v>45</v>
      </c>
      <c r="L149" s="162"/>
      <c r="M149" s="165"/>
      <c r="N149" s="166"/>
      <c r="O149" s="167"/>
      <c r="P149" s="168">
        <f t="shared" si="49"/>
        <v>45</v>
      </c>
      <c r="Q149" s="169"/>
      <c r="R149" s="166">
        <f t="shared" si="48"/>
        <v>45</v>
      </c>
      <c r="S149" s="113"/>
      <c r="T149" s="113"/>
      <c r="U149" s="113">
        <v>54</v>
      </c>
      <c r="V149" s="210"/>
      <c r="W149" s="114"/>
    </row>
    <row r="150" spans="1:23" s="115" customFormat="1">
      <c r="A150" s="160"/>
      <c r="B150" s="161" t="s">
        <v>149</v>
      </c>
      <c r="C150" s="162">
        <v>1</v>
      </c>
      <c r="D150" s="163" t="s">
        <v>313</v>
      </c>
      <c r="E150" s="167" t="s">
        <v>205</v>
      </c>
      <c r="F150" s="162">
        <v>3</v>
      </c>
      <c r="G150" s="164" t="s">
        <v>290</v>
      </c>
      <c r="H150" s="162">
        <v>1</v>
      </c>
      <c r="I150" s="162">
        <v>15</v>
      </c>
      <c r="J150" s="162">
        <f t="shared" si="47"/>
        <v>15</v>
      </c>
      <c r="K150" s="162">
        <v>30</v>
      </c>
      <c r="L150" s="162"/>
      <c r="M150" s="165"/>
      <c r="N150" s="166"/>
      <c r="O150" s="167"/>
      <c r="P150" s="168">
        <f t="shared" si="49"/>
        <v>30</v>
      </c>
      <c r="Q150" s="169"/>
      <c r="R150" s="166">
        <f t="shared" si="48"/>
        <v>30</v>
      </c>
      <c r="S150" s="113"/>
      <c r="T150" s="113"/>
      <c r="U150" s="113">
        <v>54</v>
      </c>
      <c r="V150" s="210"/>
      <c r="W150" s="114"/>
    </row>
    <row r="151" spans="1:23" s="115" customFormat="1">
      <c r="A151" s="160"/>
      <c r="B151" s="161" t="s">
        <v>152</v>
      </c>
      <c r="C151" s="162">
        <v>1</v>
      </c>
      <c r="D151" s="163" t="s">
        <v>313</v>
      </c>
      <c r="E151" s="167" t="s">
        <v>205</v>
      </c>
      <c r="F151" s="162">
        <v>4</v>
      </c>
      <c r="G151" s="164" t="s">
        <v>72</v>
      </c>
      <c r="H151" s="162">
        <v>1</v>
      </c>
      <c r="I151" s="162">
        <v>15</v>
      </c>
      <c r="J151" s="162">
        <f t="shared" si="47"/>
        <v>15</v>
      </c>
      <c r="K151" s="162">
        <v>30</v>
      </c>
      <c r="L151" s="162"/>
      <c r="M151" s="165"/>
      <c r="N151" s="166"/>
      <c r="O151" s="167"/>
      <c r="P151" s="168">
        <f t="shared" si="49"/>
        <v>30</v>
      </c>
      <c r="Q151" s="169"/>
      <c r="R151" s="166">
        <f t="shared" si="48"/>
        <v>30</v>
      </c>
      <c r="S151" s="113"/>
      <c r="T151" s="113"/>
      <c r="U151" s="113">
        <v>54</v>
      </c>
      <c r="V151" s="210"/>
      <c r="W151" s="114"/>
    </row>
    <row r="152" spans="1:23" s="115" customFormat="1">
      <c r="A152" s="160"/>
      <c r="B152" s="161" t="s">
        <v>153</v>
      </c>
      <c r="C152" s="162">
        <v>1</v>
      </c>
      <c r="D152" s="163" t="s">
        <v>313</v>
      </c>
      <c r="E152" s="167" t="s">
        <v>205</v>
      </c>
      <c r="F152" s="162">
        <v>4</v>
      </c>
      <c r="G152" s="164" t="s">
        <v>71</v>
      </c>
      <c r="H152" s="162">
        <v>1</v>
      </c>
      <c r="I152" s="162">
        <v>15</v>
      </c>
      <c r="J152" s="162">
        <f t="shared" si="47"/>
        <v>15</v>
      </c>
      <c r="K152" s="162">
        <v>30</v>
      </c>
      <c r="L152" s="162"/>
      <c r="M152" s="165"/>
      <c r="N152" s="166"/>
      <c r="O152" s="167"/>
      <c r="P152" s="168">
        <f t="shared" si="49"/>
        <v>30</v>
      </c>
      <c r="Q152" s="169"/>
      <c r="R152" s="166">
        <f t="shared" si="48"/>
        <v>30</v>
      </c>
      <c r="S152" s="113"/>
      <c r="T152" s="113"/>
      <c r="U152" s="113">
        <v>54</v>
      </c>
      <c r="V152" s="210"/>
      <c r="W152" s="114"/>
    </row>
    <row r="153" spans="1:23" s="115" customFormat="1">
      <c r="A153" s="160"/>
      <c r="B153" s="161" t="s">
        <v>154</v>
      </c>
      <c r="C153" s="162">
        <v>1</v>
      </c>
      <c r="D153" s="163" t="s">
        <v>313</v>
      </c>
      <c r="E153" s="167" t="s">
        <v>205</v>
      </c>
      <c r="F153" s="162">
        <v>4</v>
      </c>
      <c r="G153" s="164" t="s">
        <v>73</v>
      </c>
      <c r="H153" s="162">
        <v>1</v>
      </c>
      <c r="I153" s="162">
        <v>15</v>
      </c>
      <c r="J153" s="162">
        <f t="shared" si="47"/>
        <v>15</v>
      </c>
      <c r="K153" s="162">
        <v>30</v>
      </c>
      <c r="L153" s="162"/>
      <c r="M153" s="165"/>
      <c r="N153" s="166"/>
      <c r="O153" s="167"/>
      <c r="P153" s="168">
        <f t="shared" si="49"/>
        <v>30</v>
      </c>
      <c r="Q153" s="169"/>
      <c r="R153" s="166">
        <f t="shared" si="48"/>
        <v>30</v>
      </c>
      <c r="S153" s="113"/>
      <c r="T153" s="113"/>
      <c r="U153" s="113">
        <v>54</v>
      </c>
      <c r="V153" s="210"/>
      <c r="W153" s="114"/>
    </row>
    <row r="154" spans="1:23" s="115" customFormat="1">
      <c r="A154" s="160" t="s">
        <v>323</v>
      </c>
      <c r="B154" s="161" t="s">
        <v>411</v>
      </c>
      <c r="C154" s="162">
        <v>1</v>
      </c>
      <c r="D154" s="163" t="s">
        <v>313</v>
      </c>
      <c r="E154" s="265" t="s">
        <v>410</v>
      </c>
      <c r="F154" s="162">
        <v>4</v>
      </c>
      <c r="G154" s="164">
        <v>7</v>
      </c>
      <c r="H154" s="162">
        <v>1</v>
      </c>
      <c r="I154" s="162">
        <v>15</v>
      </c>
      <c r="J154" s="162">
        <v>15</v>
      </c>
      <c r="K154" s="162"/>
      <c r="L154" s="162"/>
      <c r="M154" s="165"/>
      <c r="N154" s="166"/>
      <c r="O154" s="167"/>
      <c r="P154" s="168">
        <f t="shared" si="49"/>
        <v>0</v>
      </c>
      <c r="Q154" s="169"/>
      <c r="R154" s="166">
        <f t="shared" si="48"/>
        <v>0</v>
      </c>
      <c r="S154" s="113"/>
      <c r="T154" s="113"/>
      <c r="U154" s="113"/>
      <c r="V154" s="210"/>
      <c r="W154" s="114"/>
    </row>
    <row r="155" spans="1:23" s="14" customFormat="1">
      <c r="A155" s="254" t="s">
        <v>330</v>
      </c>
      <c r="B155" s="255" t="s">
        <v>398</v>
      </c>
      <c r="C155" s="256">
        <v>1</v>
      </c>
      <c r="D155" s="257" t="s">
        <v>313</v>
      </c>
      <c r="E155" s="258" t="s">
        <v>203</v>
      </c>
      <c r="F155" s="256">
        <v>4</v>
      </c>
      <c r="G155" s="259" t="s">
        <v>407</v>
      </c>
      <c r="H155" s="256">
        <v>1</v>
      </c>
      <c r="I155" s="256">
        <v>15</v>
      </c>
      <c r="J155" s="256">
        <v>15</v>
      </c>
      <c r="K155" s="256">
        <v>30</v>
      </c>
      <c r="L155" s="256"/>
      <c r="M155" s="260"/>
      <c r="N155" s="261"/>
      <c r="O155" s="258"/>
      <c r="P155" s="262">
        <f t="shared" si="49"/>
        <v>30</v>
      </c>
      <c r="Q155" s="263"/>
      <c r="R155" s="261">
        <f t="shared" si="48"/>
        <v>30</v>
      </c>
      <c r="S155" s="15"/>
      <c r="T155" s="15"/>
      <c r="U155" s="15"/>
      <c r="V155" s="210"/>
      <c r="W155" s="211"/>
    </row>
    <row r="156" spans="1:23" s="115" customFormat="1">
      <c r="A156" s="160" t="s">
        <v>330</v>
      </c>
      <c r="B156" s="161" t="s">
        <v>135</v>
      </c>
      <c r="C156" s="162">
        <v>1</v>
      </c>
      <c r="D156" s="163" t="s">
        <v>313</v>
      </c>
      <c r="E156" s="167" t="s">
        <v>193</v>
      </c>
      <c r="F156" s="162">
        <v>5</v>
      </c>
      <c r="G156" s="164" t="s">
        <v>101</v>
      </c>
      <c r="H156" s="162">
        <v>1</v>
      </c>
      <c r="I156" s="162">
        <v>8</v>
      </c>
      <c r="J156" s="162">
        <f>I156-H156+1</f>
        <v>8</v>
      </c>
      <c r="K156" s="162">
        <v>15</v>
      </c>
      <c r="L156" s="162"/>
      <c r="M156" s="165"/>
      <c r="N156" s="166"/>
      <c r="O156" s="167"/>
      <c r="P156" s="168">
        <f>IF(J156=0,0,K156)</f>
        <v>15</v>
      </c>
      <c r="Q156" s="169"/>
      <c r="R156" s="166">
        <f>O156+P156+Q156</f>
        <v>15</v>
      </c>
      <c r="S156" s="113"/>
      <c r="T156" s="113"/>
      <c r="U156" s="113">
        <v>54</v>
      </c>
      <c r="V156" s="210"/>
      <c r="W156" s="114"/>
    </row>
    <row r="157" spans="1:23" s="115" customFormat="1">
      <c r="A157" s="160" t="s">
        <v>330</v>
      </c>
      <c r="B157" s="161" t="s">
        <v>141</v>
      </c>
      <c r="C157" s="162">
        <v>1</v>
      </c>
      <c r="D157" s="163" t="s">
        <v>313</v>
      </c>
      <c r="E157" s="167" t="s">
        <v>193</v>
      </c>
      <c r="F157" s="162">
        <v>5</v>
      </c>
      <c r="G157" s="164" t="s">
        <v>107</v>
      </c>
      <c r="H157" s="162">
        <v>1</v>
      </c>
      <c r="I157" s="162">
        <v>8</v>
      </c>
      <c r="J157" s="162">
        <f>I157-H157+1</f>
        <v>8</v>
      </c>
      <c r="K157" s="162">
        <v>15</v>
      </c>
      <c r="L157" s="162"/>
      <c r="M157" s="165"/>
      <c r="N157" s="166"/>
      <c r="O157" s="167"/>
      <c r="P157" s="168">
        <f>IF(J157=0,0,K157)</f>
        <v>15</v>
      </c>
      <c r="Q157" s="169"/>
      <c r="R157" s="166">
        <f>O157+P157+Q157</f>
        <v>15</v>
      </c>
      <c r="S157" s="113"/>
      <c r="T157" s="113"/>
      <c r="U157" s="113">
        <v>54</v>
      </c>
      <c r="V157" s="210"/>
      <c r="W157" s="114"/>
    </row>
    <row r="158" spans="1:23" s="115" customFormat="1">
      <c r="A158" s="160" t="s">
        <v>323</v>
      </c>
      <c r="B158" s="161" t="s">
        <v>143</v>
      </c>
      <c r="C158" s="162">
        <v>1</v>
      </c>
      <c r="D158" s="163" t="s">
        <v>313</v>
      </c>
      <c r="E158" s="167" t="s">
        <v>193</v>
      </c>
      <c r="F158" s="162">
        <v>6</v>
      </c>
      <c r="G158" s="164" t="s">
        <v>101</v>
      </c>
      <c r="H158" s="162">
        <v>1</v>
      </c>
      <c r="I158" s="162">
        <v>8</v>
      </c>
      <c r="J158" s="162">
        <f>I158-H158+1</f>
        <v>8</v>
      </c>
      <c r="K158" s="162">
        <v>15</v>
      </c>
      <c r="L158" s="162"/>
      <c r="M158" s="165"/>
      <c r="N158" s="166"/>
      <c r="O158" s="167"/>
      <c r="P158" s="168">
        <f>IF(J158=0,0,K158)</f>
        <v>15</v>
      </c>
      <c r="Q158" s="169"/>
      <c r="R158" s="166">
        <f>O158+P158+Q158</f>
        <v>15</v>
      </c>
      <c r="S158" s="113"/>
      <c r="T158" s="113"/>
      <c r="U158" s="113">
        <v>54</v>
      </c>
      <c r="V158" s="210"/>
      <c r="W158" s="114"/>
    </row>
    <row r="159" spans="1:23" s="115" customFormat="1">
      <c r="A159" s="160"/>
      <c r="B159" s="161" t="s">
        <v>157</v>
      </c>
      <c r="C159" s="162">
        <v>1</v>
      </c>
      <c r="D159" s="163" t="s">
        <v>313</v>
      </c>
      <c r="E159" s="167" t="s">
        <v>203</v>
      </c>
      <c r="F159" s="162">
        <v>6</v>
      </c>
      <c r="G159" s="164" t="s">
        <v>107</v>
      </c>
      <c r="H159" s="162">
        <v>1</v>
      </c>
      <c r="I159" s="162">
        <v>15</v>
      </c>
      <c r="J159" s="162">
        <f t="shared" si="47"/>
        <v>15</v>
      </c>
      <c r="K159" s="162">
        <v>30</v>
      </c>
      <c r="L159" s="162"/>
      <c r="M159" s="165"/>
      <c r="N159" s="166"/>
      <c r="O159" s="167"/>
      <c r="P159" s="168">
        <f t="shared" si="49"/>
        <v>30</v>
      </c>
      <c r="Q159" s="169"/>
      <c r="R159" s="166">
        <f t="shared" si="48"/>
        <v>30</v>
      </c>
      <c r="S159" s="113"/>
      <c r="T159" s="113"/>
      <c r="U159" s="113">
        <v>54</v>
      </c>
      <c r="V159" s="210"/>
      <c r="W159" s="114"/>
    </row>
    <row r="160" spans="1:23" s="115" customFormat="1">
      <c r="A160" s="160"/>
      <c r="B160" s="161" t="s">
        <v>158</v>
      </c>
      <c r="C160" s="162">
        <v>1</v>
      </c>
      <c r="D160" s="163" t="s">
        <v>313</v>
      </c>
      <c r="E160" s="167" t="s">
        <v>203</v>
      </c>
      <c r="F160" s="162">
        <v>6</v>
      </c>
      <c r="G160" s="164" t="s">
        <v>290</v>
      </c>
      <c r="H160" s="162">
        <v>1</v>
      </c>
      <c r="I160" s="162">
        <v>15</v>
      </c>
      <c r="J160" s="162">
        <f t="shared" si="47"/>
        <v>15</v>
      </c>
      <c r="K160" s="162">
        <v>30</v>
      </c>
      <c r="L160" s="162"/>
      <c r="M160" s="165"/>
      <c r="N160" s="166"/>
      <c r="O160" s="167"/>
      <c r="P160" s="168">
        <f t="shared" si="49"/>
        <v>30</v>
      </c>
      <c r="Q160" s="169"/>
      <c r="R160" s="166">
        <f t="shared" si="48"/>
        <v>30</v>
      </c>
      <c r="S160" s="113"/>
      <c r="T160" s="113"/>
      <c r="U160" s="113">
        <v>54</v>
      </c>
      <c r="V160" s="210">
        <v>540</v>
      </c>
      <c r="W160" s="114"/>
    </row>
    <row r="161" spans="1:23" s="298" customFormat="1">
      <c r="A161" s="294"/>
      <c r="B161" s="295"/>
      <c r="C161" s="296"/>
      <c r="D161" s="297"/>
      <c r="F161" s="296"/>
      <c r="G161" s="299"/>
      <c r="H161" s="296"/>
      <c r="I161" s="296"/>
      <c r="J161" s="296"/>
      <c r="K161" s="296"/>
      <c r="L161" s="296"/>
      <c r="M161" s="300"/>
      <c r="N161" s="301"/>
      <c r="P161" s="302"/>
      <c r="Q161" s="303"/>
      <c r="R161" s="301"/>
      <c r="S161" s="302"/>
      <c r="T161" s="302"/>
      <c r="U161" s="302"/>
      <c r="V161" s="291"/>
      <c r="W161" s="304"/>
    </row>
    <row r="162" spans="1:23" s="14" customFormat="1">
      <c r="A162" s="222"/>
      <c r="B162" s="89" t="s">
        <v>385</v>
      </c>
      <c r="C162" s="223">
        <v>1</v>
      </c>
      <c r="D162" s="224" t="s">
        <v>307</v>
      </c>
      <c r="E162" s="225" t="s">
        <v>220</v>
      </c>
      <c r="F162" s="223">
        <v>2</v>
      </c>
      <c r="G162" s="87" t="s">
        <v>82</v>
      </c>
      <c r="H162" s="223">
        <v>5</v>
      </c>
      <c r="I162" s="223">
        <v>19</v>
      </c>
      <c r="J162" s="223">
        <f>I162-H162+1</f>
        <v>15</v>
      </c>
      <c r="K162" s="223">
        <v>45</v>
      </c>
      <c r="L162" s="223"/>
      <c r="M162" s="226"/>
      <c r="N162" s="227"/>
      <c r="O162" s="225"/>
      <c r="P162" s="228">
        <f>IF(J162=0,0,K162)</f>
        <v>45</v>
      </c>
      <c r="Q162" s="229"/>
      <c r="R162" s="227">
        <f>O162+P162+Q162</f>
        <v>45</v>
      </c>
      <c r="S162" s="15"/>
      <c r="T162" s="15"/>
      <c r="U162" s="15">
        <v>54</v>
      </c>
      <c r="V162" s="210"/>
      <c r="W162" s="211"/>
    </row>
    <row r="163" spans="1:23" s="14" customFormat="1">
      <c r="A163" s="222"/>
      <c r="B163" s="89" t="s">
        <v>386</v>
      </c>
      <c r="C163" s="223">
        <v>1</v>
      </c>
      <c r="D163" s="224" t="s">
        <v>307</v>
      </c>
      <c r="E163" s="225" t="s">
        <v>220</v>
      </c>
      <c r="F163" s="223">
        <v>2</v>
      </c>
      <c r="G163" s="87" t="s">
        <v>74</v>
      </c>
      <c r="H163" s="223">
        <v>5</v>
      </c>
      <c r="I163" s="223">
        <v>19</v>
      </c>
      <c r="J163" s="223">
        <f>I163-H163+1</f>
        <v>15</v>
      </c>
      <c r="K163" s="223">
        <v>45</v>
      </c>
      <c r="L163" s="223"/>
      <c r="M163" s="226"/>
      <c r="N163" s="227"/>
      <c r="O163" s="225"/>
      <c r="P163" s="228">
        <f>IF(J163=0,0,K163)</f>
        <v>45</v>
      </c>
      <c r="Q163" s="229"/>
      <c r="R163" s="227">
        <f>O163+P163+Q163</f>
        <v>45</v>
      </c>
      <c r="S163" s="15"/>
      <c r="T163" s="15"/>
      <c r="U163" s="15">
        <v>54</v>
      </c>
      <c r="V163" s="210"/>
      <c r="W163" s="211"/>
    </row>
    <row r="164" spans="1:23" s="115" customFormat="1">
      <c r="A164" s="103"/>
      <c r="B164" s="104" t="s">
        <v>158</v>
      </c>
      <c r="C164" s="105">
        <v>1</v>
      </c>
      <c r="D164" s="106" t="s">
        <v>307</v>
      </c>
      <c r="E164" s="110" t="s">
        <v>206</v>
      </c>
      <c r="F164" s="105">
        <v>3</v>
      </c>
      <c r="G164" s="107" t="s">
        <v>72</v>
      </c>
      <c r="H164" s="105">
        <v>1</v>
      </c>
      <c r="I164" s="105">
        <v>15</v>
      </c>
      <c r="J164" s="105">
        <f>I164-H164+1</f>
        <v>15</v>
      </c>
      <c r="K164" s="105">
        <v>30</v>
      </c>
      <c r="L164" s="105"/>
      <c r="M164" s="108"/>
      <c r="N164" s="109"/>
      <c r="O164" s="110"/>
      <c r="P164" s="111">
        <f>IF(J164=0,0,K164)</f>
        <v>30</v>
      </c>
      <c r="Q164" s="112"/>
      <c r="R164" s="109">
        <f>O164+P164+Q164</f>
        <v>30</v>
      </c>
      <c r="S164" s="113"/>
      <c r="T164" s="113"/>
      <c r="U164" s="113">
        <v>54</v>
      </c>
      <c r="V164" s="210"/>
      <c r="W164" s="114"/>
    </row>
    <row r="165" spans="1:23" s="14" customFormat="1">
      <c r="A165" s="222" t="s">
        <v>331</v>
      </c>
      <c r="B165" s="89" t="s">
        <v>402</v>
      </c>
      <c r="C165" s="223">
        <v>1</v>
      </c>
      <c r="D165" s="224" t="s">
        <v>307</v>
      </c>
      <c r="E165" s="225" t="s">
        <v>206</v>
      </c>
      <c r="F165" s="223">
        <v>3</v>
      </c>
      <c r="G165" s="87" t="s">
        <v>71</v>
      </c>
      <c r="H165" s="223">
        <v>5</v>
      </c>
      <c r="I165" s="223">
        <v>19</v>
      </c>
      <c r="J165" s="223">
        <f>I165-H165+1</f>
        <v>15</v>
      </c>
      <c r="K165" s="223">
        <v>30</v>
      </c>
      <c r="L165" s="223"/>
      <c r="M165" s="226"/>
      <c r="N165" s="227"/>
      <c r="O165" s="225"/>
      <c r="P165" s="228">
        <f t="shared" ref="P165" si="56">IF(J165=0,0,K165)</f>
        <v>30</v>
      </c>
      <c r="Q165" s="229"/>
      <c r="R165" s="227">
        <f>O165+P165+Q165</f>
        <v>30</v>
      </c>
      <c r="S165" s="15"/>
      <c r="T165" s="15"/>
      <c r="U165" s="15">
        <v>54</v>
      </c>
      <c r="V165" s="210"/>
      <c r="W165" s="211"/>
    </row>
    <row r="166" spans="1:23" s="14" customFormat="1">
      <c r="A166" s="222" t="s">
        <v>323</v>
      </c>
      <c r="B166" s="89" t="s">
        <v>397</v>
      </c>
      <c r="C166" s="223">
        <v>1</v>
      </c>
      <c r="D166" s="224" t="s">
        <v>307</v>
      </c>
      <c r="E166" s="40" t="s">
        <v>410</v>
      </c>
      <c r="F166" s="223">
        <v>3</v>
      </c>
      <c r="G166" s="87">
        <v>5</v>
      </c>
      <c r="H166" s="223">
        <v>5</v>
      </c>
      <c r="I166" s="223">
        <v>20</v>
      </c>
      <c r="J166" s="223">
        <v>16</v>
      </c>
      <c r="K166" s="223"/>
      <c r="L166" s="223"/>
      <c r="M166" s="226"/>
      <c r="N166" s="227"/>
      <c r="O166" s="225"/>
      <c r="P166" s="228"/>
      <c r="Q166" s="229"/>
      <c r="R166" s="227"/>
      <c r="S166" s="15"/>
      <c r="T166" s="15"/>
      <c r="U166" s="15"/>
      <c r="V166" s="210"/>
      <c r="W166" s="211"/>
    </row>
    <row r="167" spans="1:23" s="14" customFormat="1">
      <c r="A167" s="222" t="s">
        <v>331</v>
      </c>
      <c r="B167" s="89" t="s">
        <v>403</v>
      </c>
      <c r="C167" s="223">
        <v>1</v>
      </c>
      <c r="D167" s="224" t="s">
        <v>307</v>
      </c>
      <c r="E167" s="225" t="s">
        <v>206</v>
      </c>
      <c r="F167" s="223">
        <v>3</v>
      </c>
      <c r="G167" s="87" t="s">
        <v>101</v>
      </c>
      <c r="H167" s="223">
        <v>5</v>
      </c>
      <c r="I167" s="223">
        <v>19</v>
      </c>
      <c r="J167" s="223">
        <f t="shared" ref="J167" si="57">I167-H167+1</f>
        <v>15</v>
      </c>
      <c r="K167" s="223">
        <v>30</v>
      </c>
      <c r="L167" s="223"/>
      <c r="M167" s="226"/>
      <c r="N167" s="227"/>
      <c r="O167" s="225"/>
      <c r="P167" s="228">
        <f t="shared" ref="P167" si="58">IF(J167=0,0,K167)</f>
        <v>30</v>
      </c>
      <c r="Q167" s="229"/>
      <c r="R167" s="227">
        <f t="shared" ref="R167" si="59">O167+P167+Q167</f>
        <v>30</v>
      </c>
      <c r="S167" s="15"/>
      <c r="T167" s="15"/>
      <c r="U167" s="15">
        <v>54</v>
      </c>
      <c r="V167" s="210"/>
      <c r="W167" s="211"/>
    </row>
    <row r="168" spans="1:23" s="115" customFormat="1">
      <c r="A168" s="103"/>
      <c r="B168" s="104" t="s">
        <v>149</v>
      </c>
      <c r="C168" s="105">
        <v>1</v>
      </c>
      <c r="D168" s="106" t="s">
        <v>307</v>
      </c>
      <c r="E168" s="110" t="s">
        <v>206</v>
      </c>
      <c r="F168" s="105">
        <v>3</v>
      </c>
      <c r="G168" s="107" t="s">
        <v>107</v>
      </c>
      <c r="H168" s="105">
        <v>1</v>
      </c>
      <c r="I168" s="105">
        <v>15</v>
      </c>
      <c r="J168" s="105">
        <f t="shared" si="47"/>
        <v>15</v>
      </c>
      <c r="K168" s="105">
        <v>30</v>
      </c>
      <c r="L168" s="105"/>
      <c r="M168" s="108"/>
      <c r="N168" s="109"/>
      <c r="O168" s="110"/>
      <c r="P168" s="111">
        <f t="shared" si="49"/>
        <v>30</v>
      </c>
      <c r="Q168" s="112"/>
      <c r="R168" s="109">
        <f t="shared" si="48"/>
        <v>30</v>
      </c>
      <c r="S168" s="113"/>
      <c r="T168" s="113"/>
      <c r="U168" s="113">
        <v>54</v>
      </c>
      <c r="V168" s="210"/>
      <c r="W168" s="114"/>
    </row>
    <row r="169" spans="1:23" s="115" customFormat="1">
      <c r="A169" s="103"/>
      <c r="B169" s="104" t="s">
        <v>150</v>
      </c>
      <c r="C169" s="105">
        <v>1</v>
      </c>
      <c r="D169" s="106" t="s">
        <v>307</v>
      </c>
      <c r="E169" s="110" t="s">
        <v>206</v>
      </c>
      <c r="F169" s="105">
        <v>3</v>
      </c>
      <c r="G169" s="107" t="s">
        <v>290</v>
      </c>
      <c r="H169" s="105">
        <v>1</v>
      </c>
      <c r="I169" s="105">
        <v>15</v>
      </c>
      <c r="J169" s="105">
        <f t="shared" si="47"/>
        <v>15</v>
      </c>
      <c r="K169" s="105">
        <v>30</v>
      </c>
      <c r="L169" s="105"/>
      <c r="M169" s="108"/>
      <c r="N169" s="109"/>
      <c r="O169" s="110"/>
      <c r="P169" s="111">
        <f t="shared" si="49"/>
        <v>30</v>
      </c>
      <c r="Q169" s="112"/>
      <c r="R169" s="109">
        <f t="shared" si="48"/>
        <v>30</v>
      </c>
      <c r="S169" s="113"/>
      <c r="T169" s="113"/>
      <c r="U169" s="113">
        <v>54</v>
      </c>
      <c r="V169" s="210"/>
      <c r="W169" s="114"/>
    </row>
    <row r="170" spans="1:23" s="115" customFormat="1">
      <c r="A170" s="103"/>
      <c r="B170" s="104" t="s">
        <v>154</v>
      </c>
      <c r="C170" s="105">
        <v>1</v>
      </c>
      <c r="D170" s="106" t="s">
        <v>307</v>
      </c>
      <c r="E170" s="110" t="s">
        <v>206</v>
      </c>
      <c r="F170" s="105">
        <v>5</v>
      </c>
      <c r="G170" s="107" t="s">
        <v>72</v>
      </c>
      <c r="H170" s="105">
        <v>1</v>
      </c>
      <c r="I170" s="105">
        <v>15</v>
      </c>
      <c r="J170" s="105">
        <f t="shared" si="47"/>
        <v>15</v>
      </c>
      <c r="K170" s="105">
        <v>30</v>
      </c>
      <c r="L170" s="105"/>
      <c r="M170" s="108"/>
      <c r="N170" s="109"/>
      <c r="O170" s="110"/>
      <c r="P170" s="111">
        <f t="shared" si="49"/>
        <v>30</v>
      </c>
      <c r="Q170" s="112"/>
      <c r="R170" s="109">
        <f t="shared" si="48"/>
        <v>30</v>
      </c>
      <c r="S170" s="113"/>
      <c r="T170" s="113"/>
      <c r="U170" s="113">
        <v>54</v>
      </c>
      <c r="V170" s="210"/>
      <c r="W170" s="114"/>
    </row>
    <row r="171" spans="1:23" s="115" customFormat="1">
      <c r="A171" s="103"/>
      <c r="B171" s="104" t="s">
        <v>153</v>
      </c>
      <c r="C171" s="105">
        <v>1</v>
      </c>
      <c r="D171" s="106" t="s">
        <v>307</v>
      </c>
      <c r="E171" s="110" t="s">
        <v>206</v>
      </c>
      <c r="F171" s="105">
        <v>5</v>
      </c>
      <c r="G171" s="107" t="s">
        <v>71</v>
      </c>
      <c r="H171" s="105">
        <v>1</v>
      </c>
      <c r="I171" s="105">
        <v>15</v>
      </c>
      <c r="J171" s="105">
        <f t="shared" si="47"/>
        <v>15</v>
      </c>
      <c r="K171" s="105">
        <v>30</v>
      </c>
      <c r="L171" s="105"/>
      <c r="M171" s="108"/>
      <c r="N171" s="109"/>
      <c r="O171" s="110"/>
      <c r="P171" s="111">
        <f t="shared" si="49"/>
        <v>30</v>
      </c>
      <c r="Q171" s="112"/>
      <c r="R171" s="109">
        <f t="shared" si="48"/>
        <v>30</v>
      </c>
      <c r="S171" s="113"/>
      <c r="T171" s="113"/>
      <c r="U171" s="113">
        <v>54</v>
      </c>
      <c r="V171" s="210"/>
      <c r="W171" s="114"/>
    </row>
    <row r="172" spans="1:23" s="14" customFormat="1">
      <c r="A172" s="222" t="s">
        <v>297</v>
      </c>
      <c r="B172" s="89" t="s">
        <v>391</v>
      </c>
      <c r="C172" s="223">
        <v>1</v>
      </c>
      <c r="D172" s="224" t="s">
        <v>307</v>
      </c>
      <c r="E172" s="225" t="s">
        <v>220</v>
      </c>
      <c r="F172" s="223">
        <v>5</v>
      </c>
      <c r="G172" s="87" t="s">
        <v>288</v>
      </c>
      <c r="H172" s="223">
        <v>5</v>
      </c>
      <c r="I172" s="223">
        <v>19</v>
      </c>
      <c r="J172" s="223">
        <f>I172-H172+1</f>
        <v>15</v>
      </c>
      <c r="K172" s="223">
        <v>45</v>
      </c>
      <c r="L172" s="223"/>
      <c r="M172" s="226"/>
      <c r="N172" s="227"/>
      <c r="O172" s="225"/>
      <c r="P172" s="228">
        <f>IF(J172=0,0,K172)</f>
        <v>45</v>
      </c>
      <c r="Q172" s="229"/>
      <c r="R172" s="227">
        <f>O172+P172+Q172</f>
        <v>45</v>
      </c>
      <c r="S172" s="15"/>
      <c r="T172" s="15"/>
      <c r="U172" s="15">
        <v>54</v>
      </c>
      <c r="V172" s="210"/>
      <c r="W172" s="211"/>
    </row>
    <row r="173" spans="1:23" s="14" customFormat="1">
      <c r="A173" s="222" t="s">
        <v>309</v>
      </c>
      <c r="B173" s="89" t="s">
        <v>400</v>
      </c>
      <c r="C173" s="223">
        <v>1</v>
      </c>
      <c r="D173" s="224" t="s">
        <v>307</v>
      </c>
      <c r="E173" s="225" t="s">
        <v>220</v>
      </c>
      <c r="F173" s="223">
        <v>5</v>
      </c>
      <c r="G173" s="87" t="s">
        <v>289</v>
      </c>
      <c r="H173" s="223">
        <v>5</v>
      </c>
      <c r="I173" s="223">
        <v>19</v>
      </c>
      <c r="J173" s="223">
        <f>I173-H173+1</f>
        <v>15</v>
      </c>
      <c r="K173" s="223">
        <v>45</v>
      </c>
      <c r="L173" s="223"/>
      <c r="M173" s="226"/>
      <c r="N173" s="227"/>
      <c r="O173" s="225"/>
      <c r="P173" s="228">
        <f>IF(J173=0,0,K173)</f>
        <v>45</v>
      </c>
      <c r="Q173" s="229"/>
      <c r="R173" s="227">
        <f>O173+P173+Q173</f>
        <v>45</v>
      </c>
      <c r="S173" s="15"/>
      <c r="T173" s="15"/>
      <c r="U173" s="15">
        <v>54</v>
      </c>
      <c r="V173" s="210"/>
      <c r="W173" s="211"/>
    </row>
    <row r="174" spans="1:23" s="115" customFormat="1">
      <c r="A174" s="103"/>
      <c r="B174" s="104" t="s">
        <v>151</v>
      </c>
      <c r="C174" s="105">
        <v>1</v>
      </c>
      <c r="D174" s="106" t="s">
        <v>307</v>
      </c>
      <c r="E174" s="110" t="s">
        <v>206</v>
      </c>
      <c r="F174" s="105">
        <v>6</v>
      </c>
      <c r="G174" s="107" t="s">
        <v>72</v>
      </c>
      <c r="H174" s="105">
        <v>1</v>
      </c>
      <c r="I174" s="105">
        <v>15</v>
      </c>
      <c r="J174" s="105">
        <f t="shared" si="47"/>
        <v>15</v>
      </c>
      <c r="K174" s="105">
        <v>30</v>
      </c>
      <c r="L174" s="105"/>
      <c r="M174" s="108"/>
      <c r="N174" s="109"/>
      <c r="O174" s="110"/>
      <c r="P174" s="111">
        <f t="shared" si="49"/>
        <v>30</v>
      </c>
      <c r="Q174" s="112"/>
      <c r="R174" s="109">
        <f t="shared" si="48"/>
        <v>30</v>
      </c>
      <c r="S174" s="113"/>
      <c r="T174" s="113"/>
      <c r="U174" s="113">
        <v>54</v>
      </c>
      <c r="V174" s="210"/>
      <c r="W174" s="114"/>
    </row>
    <row r="175" spans="1:23" s="115" customFormat="1">
      <c r="A175" s="103"/>
      <c r="B175" s="104" t="s">
        <v>152</v>
      </c>
      <c r="C175" s="105">
        <v>1</v>
      </c>
      <c r="D175" s="106" t="s">
        <v>307</v>
      </c>
      <c r="E175" s="110" t="s">
        <v>206</v>
      </c>
      <c r="F175" s="105">
        <v>6</v>
      </c>
      <c r="G175" s="107" t="s">
        <v>71</v>
      </c>
      <c r="H175" s="105">
        <v>1</v>
      </c>
      <c r="I175" s="105">
        <v>15</v>
      </c>
      <c r="J175" s="105">
        <f t="shared" si="47"/>
        <v>15</v>
      </c>
      <c r="K175" s="105">
        <v>30</v>
      </c>
      <c r="L175" s="105"/>
      <c r="M175" s="108"/>
      <c r="N175" s="109"/>
      <c r="O175" s="110"/>
      <c r="P175" s="111">
        <f t="shared" si="49"/>
        <v>30</v>
      </c>
      <c r="Q175" s="112"/>
      <c r="R175" s="109">
        <f t="shared" si="48"/>
        <v>30</v>
      </c>
      <c r="S175" s="113"/>
      <c r="T175" s="113"/>
      <c r="U175" s="113">
        <v>54</v>
      </c>
      <c r="V175" s="210"/>
      <c r="W175" s="114"/>
    </row>
    <row r="176" spans="1:23" s="115" customFormat="1">
      <c r="A176" s="103"/>
      <c r="B176" s="104" t="s">
        <v>155</v>
      </c>
      <c r="C176" s="105">
        <v>1</v>
      </c>
      <c r="D176" s="106" t="s">
        <v>307</v>
      </c>
      <c r="E176" s="110" t="s">
        <v>206</v>
      </c>
      <c r="F176" s="105">
        <v>6</v>
      </c>
      <c r="G176" s="107" t="s">
        <v>73</v>
      </c>
      <c r="H176" s="105">
        <v>1</v>
      </c>
      <c r="I176" s="105">
        <v>15</v>
      </c>
      <c r="J176" s="105">
        <f t="shared" si="47"/>
        <v>15</v>
      </c>
      <c r="K176" s="105">
        <v>30</v>
      </c>
      <c r="L176" s="105"/>
      <c r="M176" s="108"/>
      <c r="N176" s="109"/>
      <c r="O176" s="110"/>
      <c r="P176" s="111">
        <f t="shared" si="49"/>
        <v>30</v>
      </c>
      <c r="Q176" s="112"/>
      <c r="R176" s="109">
        <f t="shared" si="48"/>
        <v>30</v>
      </c>
      <c r="S176" s="113"/>
      <c r="T176" s="113"/>
      <c r="U176" s="113">
        <v>54</v>
      </c>
      <c r="V176" s="210"/>
      <c r="W176" s="114"/>
    </row>
    <row r="177" spans="1:23" s="115" customFormat="1">
      <c r="A177" s="103"/>
      <c r="B177" s="104" t="s">
        <v>156</v>
      </c>
      <c r="C177" s="105">
        <v>1</v>
      </c>
      <c r="D177" s="106" t="s">
        <v>307</v>
      </c>
      <c r="E177" s="110" t="s">
        <v>206</v>
      </c>
      <c r="F177" s="105">
        <v>6</v>
      </c>
      <c r="G177" s="107" t="s">
        <v>107</v>
      </c>
      <c r="H177" s="105">
        <v>1</v>
      </c>
      <c r="I177" s="105">
        <v>15</v>
      </c>
      <c r="J177" s="105">
        <f>I177-H177+1</f>
        <v>15</v>
      </c>
      <c r="K177" s="105">
        <v>30</v>
      </c>
      <c r="L177" s="105"/>
      <c r="M177" s="108"/>
      <c r="N177" s="109"/>
      <c r="O177" s="110"/>
      <c r="P177" s="111">
        <f>IF(J177=0,0,K177)</f>
        <v>30</v>
      </c>
      <c r="Q177" s="112"/>
      <c r="R177" s="109">
        <f>O177+P177+Q177</f>
        <v>30</v>
      </c>
      <c r="S177" s="113"/>
      <c r="T177" s="113"/>
      <c r="U177" s="113">
        <v>54</v>
      </c>
      <c r="V177" s="210"/>
      <c r="W177" s="114"/>
    </row>
    <row r="178" spans="1:23" s="115" customFormat="1">
      <c r="A178" s="103"/>
      <c r="B178" s="104" t="s">
        <v>157</v>
      </c>
      <c r="C178" s="105">
        <v>1</v>
      </c>
      <c r="D178" s="106" t="s">
        <v>307</v>
      </c>
      <c r="E178" s="110" t="s">
        <v>206</v>
      </c>
      <c r="F178" s="105">
        <v>6</v>
      </c>
      <c r="G178" s="107" t="s">
        <v>290</v>
      </c>
      <c r="H178" s="105">
        <v>1</v>
      </c>
      <c r="I178" s="105">
        <v>15</v>
      </c>
      <c r="J178" s="105">
        <f>I178-H178+1</f>
        <v>15</v>
      </c>
      <c r="K178" s="105">
        <v>30</v>
      </c>
      <c r="L178" s="105"/>
      <c r="M178" s="108"/>
      <c r="N178" s="109"/>
      <c r="O178" s="110"/>
      <c r="P178" s="111">
        <f>IF(J178=0,0,K178)</f>
        <v>30</v>
      </c>
      <c r="Q178" s="112"/>
      <c r="R178" s="109">
        <f>O178+P178+Q178</f>
        <v>30</v>
      </c>
      <c r="S178" s="113"/>
      <c r="T178" s="113"/>
      <c r="U178" s="113">
        <v>54</v>
      </c>
      <c r="V178" s="210">
        <v>540</v>
      </c>
      <c r="W178" s="114"/>
    </row>
    <row r="179" spans="1:23" s="298" customFormat="1">
      <c r="A179" s="294"/>
      <c r="B179" s="295"/>
      <c r="C179" s="296"/>
      <c r="D179" s="297"/>
      <c r="F179" s="296"/>
      <c r="G179" s="299"/>
      <c r="H179" s="296"/>
      <c r="I179" s="296"/>
      <c r="J179" s="296"/>
      <c r="K179" s="296"/>
      <c r="L179" s="296"/>
      <c r="M179" s="300"/>
      <c r="N179" s="301"/>
      <c r="P179" s="302"/>
      <c r="Q179" s="303"/>
      <c r="R179" s="301"/>
      <c r="S179" s="302"/>
      <c r="T179" s="302"/>
      <c r="U179" s="302"/>
      <c r="V179" s="291"/>
      <c r="W179" s="304"/>
    </row>
    <row r="180" spans="1:23" s="115" customFormat="1">
      <c r="A180" s="117"/>
      <c r="B180" s="118" t="s">
        <v>149</v>
      </c>
      <c r="C180" s="119">
        <v>1</v>
      </c>
      <c r="D180" s="120" t="s">
        <v>321</v>
      </c>
      <c r="E180" s="115" t="s">
        <v>203</v>
      </c>
      <c r="F180" s="119">
        <v>2</v>
      </c>
      <c r="G180" s="121" t="s">
        <v>71</v>
      </c>
      <c r="H180" s="119">
        <v>1</v>
      </c>
      <c r="I180" s="119">
        <v>15</v>
      </c>
      <c r="J180" s="119">
        <f t="shared" ref="J180:J216" si="60">I180-H180+1</f>
        <v>15</v>
      </c>
      <c r="K180" s="119">
        <v>30</v>
      </c>
      <c r="L180" s="119"/>
      <c r="M180" s="122"/>
      <c r="N180" s="123"/>
      <c r="P180" s="113">
        <f t="shared" ref="P180:P210" si="61">IF(J180=0,0,K180)</f>
        <v>30</v>
      </c>
      <c r="Q180" s="124"/>
      <c r="R180" s="123">
        <f t="shared" ref="R180:R216" si="62">O180+P180+Q180</f>
        <v>30</v>
      </c>
      <c r="S180" s="113"/>
      <c r="T180" s="113"/>
      <c r="U180" s="113">
        <v>54</v>
      </c>
      <c r="V180" s="210"/>
      <c r="W180" s="114"/>
    </row>
    <row r="181" spans="1:23" s="115" customFormat="1">
      <c r="A181" s="117"/>
      <c r="B181" s="118" t="s">
        <v>151</v>
      </c>
      <c r="C181" s="119">
        <v>1</v>
      </c>
      <c r="D181" s="120" t="s">
        <v>321</v>
      </c>
      <c r="E181" s="115" t="s">
        <v>203</v>
      </c>
      <c r="F181" s="119">
        <v>2</v>
      </c>
      <c r="G181" s="121" t="s">
        <v>73</v>
      </c>
      <c r="H181" s="119">
        <v>1</v>
      </c>
      <c r="I181" s="119">
        <v>15</v>
      </c>
      <c r="J181" s="119">
        <f t="shared" si="60"/>
        <v>15</v>
      </c>
      <c r="K181" s="119">
        <v>30</v>
      </c>
      <c r="L181" s="119"/>
      <c r="M181" s="122"/>
      <c r="N181" s="123"/>
      <c r="P181" s="113">
        <f t="shared" si="61"/>
        <v>30</v>
      </c>
      <c r="Q181" s="124"/>
      <c r="R181" s="123">
        <f t="shared" si="62"/>
        <v>30</v>
      </c>
      <c r="S181" s="113"/>
      <c r="T181" s="113"/>
      <c r="U181" s="113">
        <v>54</v>
      </c>
      <c r="V181" s="210"/>
      <c r="W181" s="114"/>
    </row>
    <row r="182" spans="1:23" s="115" customFormat="1">
      <c r="A182" s="117" t="s">
        <v>309</v>
      </c>
      <c r="B182" s="118" t="s">
        <v>239</v>
      </c>
      <c r="C182" s="119">
        <v>1</v>
      </c>
      <c r="D182" s="120" t="s">
        <v>321</v>
      </c>
      <c r="E182" s="115" t="s">
        <v>241</v>
      </c>
      <c r="F182" s="119">
        <v>2</v>
      </c>
      <c r="G182" s="121" t="s">
        <v>101</v>
      </c>
      <c r="H182" s="119">
        <v>1</v>
      </c>
      <c r="I182" s="119">
        <v>15</v>
      </c>
      <c r="J182" s="119">
        <f>I182-H182+1</f>
        <v>15</v>
      </c>
      <c r="K182" s="119">
        <v>30</v>
      </c>
      <c r="L182" s="119"/>
      <c r="M182" s="122"/>
      <c r="N182" s="123"/>
      <c r="P182" s="113">
        <f>IF(J182=0,0,K182)</f>
        <v>30</v>
      </c>
      <c r="Q182" s="124"/>
      <c r="R182" s="123">
        <f>O182+P182+Q182</f>
        <v>30</v>
      </c>
      <c r="S182" s="113"/>
      <c r="T182" s="113"/>
      <c r="U182" s="113">
        <v>54</v>
      </c>
      <c r="V182" s="210"/>
      <c r="W182" s="114"/>
    </row>
    <row r="183" spans="1:23" s="115" customFormat="1">
      <c r="A183" s="117"/>
      <c r="B183" s="118" t="s">
        <v>166</v>
      </c>
      <c r="C183" s="119">
        <v>1</v>
      </c>
      <c r="D183" s="120" t="s">
        <v>321</v>
      </c>
      <c r="E183" s="115" t="s">
        <v>206</v>
      </c>
      <c r="F183" s="119">
        <v>2</v>
      </c>
      <c r="G183" s="121" t="s">
        <v>107</v>
      </c>
      <c r="H183" s="119">
        <v>1</v>
      </c>
      <c r="I183" s="119">
        <v>15</v>
      </c>
      <c r="J183" s="119">
        <f>I183-H183+1</f>
        <v>15</v>
      </c>
      <c r="K183" s="119">
        <v>30</v>
      </c>
      <c r="L183" s="119"/>
      <c r="M183" s="122"/>
      <c r="N183" s="123"/>
      <c r="P183" s="113">
        <f>IF(J183=0,0,K183)</f>
        <v>30</v>
      </c>
      <c r="Q183" s="124"/>
      <c r="R183" s="123">
        <f>O183+P183+Q183</f>
        <v>30</v>
      </c>
      <c r="S183" s="113"/>
      <c r="T183" s="113"/>
      <c r="U183" s="113">
        <v>54</v>
      </c>
      <c r="V183" s="210"/>
      <c r="W183" s="114"/>
    </row>
    <row r="184" spans="1:23" s="115" customFormat="1">
      <c r="A184" s="117" t="s">
        <v>297</v>
      </c>
      <c r="B184" s="118" t="s">
        <v>240</v>
      </c>
      <c r="C184" s="119">
        <v>1</v>
      </c>
      <c r="D184" s="120" t="s">
        <v>321</v>
      </c>
      <c r="E184" s="115" t="s">
        <v>241</v>
      </c>
      <c r="F184" s="119">
        <v>2</v>
      </c>
      <c r="G184" s="121" t="s">
        <v>290</v>
      </c>
      <c r="H184" s="119">
        <v>1</v>
      </c>
      <c r="I184" s="119">
        <v>15</v>
      </c>
      <c r="J184" s="119">
        <f>I184-H184+1</f>
        <v>15</v>
      </c>
      <c r="K184" s="119">
        <v>30</v>
      </c>
      <c r="L184" s="119"/>
      <c r="M184" s="122"/>
      <c r="N184" s="123"/>
      <c r="P184" s="113">
        <f>IF(J184=0,0,K184)</f>
        <v>30</v>
      </c>
      <c r="Q184" s="124"/>
      <c r="R184" s="123">
        <f>O184+P184+Q184</f>
        <v>30</v>
      </c>
      <c r="S184" s="113"/>
      <c r="T184" s="113"/>
      <c r="U184" s="113">
        <v>54</v>
      </c>
      <c r="V184" s="210"/>
      <c r="W184" s="114"/>
    </row>
    <row r="185" spans="1:23" s="14" customFormat="1">
      <c r="A185" s="209"/>
      <c r="B185" s="8" t="s">
        <v>377</v>
      </c>
      <c r="C185" s="9">
        <v>1</v>
      </c>
      <c r="D185" s="10" t="s">
        <v>321</v>
      </c>
      <c r="E185" s="14" t="s">
        <v>206</v>
      </c>
      <c r="F185" s="9">
        <v>3</v>
      </c>
      <c r="G185" s="11" t="s">
        <v>76</v>
      </c>
      <c r="H185" s="9">
        <v>5</v>
      </c>
      <c r="I185" s="9">
        <v>19</v>
      </c>
      <c r="J185" s="9">
        <f t="shared" ref="J185:J186" si="63">I185-H185+1</f>
        <v>15</v>
      </c>
      <c r="K185" s="9">
        <v>30</v>
      </c>
      <c r="L185" s="9"/>
      <c r="M185" s="12"/>
      <c r="N185" s="13"/>
      <c r="P185" s="15">
        <f t="shared" ref="P185:P186" si="64">IF(J185=0,0,K185)</f>
        <v>30</v>
      </c>
      <c r="Q185" s="16"/>
      <c r="R185" s="13">
        <f t="shared" ref="R185:R186" si="65">O185+P185+Q185</f>
        <v>30</v>
      </c>
      <c r="S185" s="15"/>
      <c r="T185" s="15"/>
      <c r="U185" s="15">
        <v>54</v>
      </c>
      <c r="V185" s="210"/>
      <c r="W185" s="211"/>
    </row>
    <row r="186" spans="1:23" s="14" customFormat="1">
      <c r="A186" s="209"/>
      <c r="B186" s="8" t="s">
        <v>378</v>
      </c>
      <c r="C186" s="9">
        <v>1</v>
      </c>
      <c r="D186" s="10" t="s">
        <v>321</v>
      </c>
      <c r="E186" s="14" t="s">
        <v>206</v>
      </c>
      <c r="F186" s="9">
        <v>3</v>
      </c>
      <c r="G186" s="11" t="s">
        <v>79</v>
      </c>
      <c r="H186" s="9">
        <v>5</v>
      </c>
      <c r="I186" s="9">
        <v>19</v>
      </c>
      <c r="J186" s="9">
        <f t="shared" si="63"/>
        <v>15</v>
      </c>
      <c r="K186" s="9">
        <v>30</v>
      </c>
      <c r="L186" s="9"/>
      <c r="M186" s="12"/>
      <c r="N186" s="13"/>
      <c r="P186" s="15">
        <f t="shared" si="64"/>
        <v>30</v>
      </c>
      <c r="Q186" s="16"/>
      <c r="R186" s="13">
        <f t="shared" si="65"/>
        <v>30</v>
      </c>
      <c r="S186" s="15"/>
      <c r="T186" s="15"/>
      <c r="U186" s="15">
        <v>54</v>
      </c>
      <c r="V186" s="210"/>
      <c r="W186" s="211"/>
    </row>
    <row r="187" spans="1:23" s="14" customFormat="1">
      <c r="A187" s="209"/>
      <c r="B187" s="8" t="s">
        <v>341</v>
      </c>
      <c r="C187" s="9">
        <v>1</v>
      </c>
      <c r="D187" s="10" t="s">
        <v>321</v>
      </c>
      <c r="E187" s="14" t="s">
        <v>206</v>
      </c>
      <c r="F187" s="9">
        <v>5</v>
      </c>
      <c r="G187" s="11" t="s">
        <v>76</v>
      </c>
      <c r="H187" s="9">
        <v>5</v>
      </c>
      <c r="I187" s="9">
        <v>19</v>
      </c>
      <c r="J187" s="9">
        <f t="shared" ref="J187" si="66">I187-H187+1</f>
        <v>15</v>
      </c>
      <c r="K187" s="9">
        <v>30</v>
      </c>
      <c r="L187" s="9"/>
      <c r="M187" s="12"/>
      <c r="N187" s="13"/>
      <c r="P187" s="15">
        <f t="shared" ref="P187" si="67">IF(J187=0,0,K187)</f>
        <v>30</v>
      </c>
      <c r="Q187" s="16"/>
      <c r="R187" s="13">
        <f t="shared" ref="R187" si="68">O187+P187+Q187</f>
        <v>30</v>
      </c>
      <c r="S187" s="15"/>
      <c r="T187" s="15"/>
      <c r="U187" s="15">
        <v>54</v>
      </c>
      <c r="V187" s="210"/>
      <c r="W187" s="211"/>
    </row>
    <row r="188" spans="1:23" s="14" customFormat="1">
      <c r="A188" s="209"/>
      <c r="B188" s="8" t="s">
        <v>376</v>
      </c>
      <c r="C188" s="9">
        <v>1</v>
      </c>
      <c r="D188" s="10" t="s">
        <v>321</v>
      </c>
      <c r="E188" s="14" t="s">
        <v>206</v>
      </c>
      <c r="F188" s="9">
        <v>5</v>
      </c>
      <c r="G188" s="11" t="s">
        <v>79</v>
      </c>
      <c r="H188" s="9">
        <v>5</v>
      </c>
      <c r="I188" s="9">
        <v>19</v>
      </c>
      <c r="J188" s="9">
        <f t="shared" ref="J188" si="69">I188-H188+1</f>
        <v>15</v>
      </c>
      <c r="K188" s="9">
        <v>30</v>
      </c>
      <c r="L188" s="9"/>
      <c r="M188" s="12"/>
      <c r="N188" s="13"/>
      <c r="P188" s="15">
        <f t="shared" ref="P188" si="70">IF(J188=0,0,K188)</f>
        <v>30</v>
      </c>
      <c r="Q188" s="16"/>
      <c r="R188" s="13">
        <f t="shared" ref="R188" si="71">O188+P188+Q188</f>
        <v>30</v>
      </c>
      <c r="S188" s="15"/>
      <c r="T188" s="15"/>
      <c r="U188" s="15">
        <v>54</v>
      </c>
      <c r="V188" s="210"/>
      <c r="W188" s="211"/>
    </row>
    <row r="189" spans="1:23" s="115" customFormat="1">
      <c r="A189" s="117"/>
      <c r="B189" s="118" t="s">
        <v>156</v>
      </c>
      <c r="C189" s="119">
        <v>1</v>
      </c>
      <c r="D189" s="120" t="s">
        <v>321</v>
      </c>
      <c r="E189" s="115" t="s">
        <v>203</v>
      </c>
      <c r="F189" s="119">
        <v>5</v>
      </c>
      <c r="G189" s="121" t="s">
        <v>101</v>
      </c>
      <c r="H189" s="119">
        <v>1</v>
      </c>
      <c r="I189" s="119">
        <v>15</v>
      </c>
      <c r="J189" s="119">
        <f t="shared" si="60"/>
        <v>15</v>
      </c>
      <c r="K189" s="119">
        <v>30</v>
      </c>
      <c r="L189" s="119"/>
      <c r="M189" s="122"/>
      <c r="N189" s="123"/>
      <c r="P189" s="113">
        <f t="shared" si="61"/>
        <v>30</v>
      </c>
      <c r="Q189" s="124"/>
      <c r="R189" s="123">
        <f t="shared" si="62"/>
        <v>30</v>
      </c>
      <c r="S189" s="113"/>
      <c r="T189" s="113"/>
      <c r="U189" s="113">
        <v>54</v>
      </c>
      <c r="V189" s="210"/>
      <c r="W189" s="114"/>
    </row>
    <row r="190" spans="1:23" s="14" customFormat="1">
      <c r="A190" s="209" t="s">
        <v>298</v>
      </c>
      <c r="B190" s="8" t="s">
        <v>392</v>
      </c>
      <c r="C190" s="9">
        <v>1</v>
      </c>
      <c r="D190" s="10" t="s">
        <v>321</v>
      </c>
      <c r="E190" s="40" t="s">
        <v>410</v>
      </c>
      <c r="F190" s="9">
        <v>5</v>
      </c>
      <c r="G190" s="11">
        <v>10</v>
      </c>
      <c r="H190" s="9">
        <v>5</v>
      </c>
      <c r="I190" s="9">
        <v>20</v>
      </c>
      <c r="J190" s="9">
        <f t="shared" si="60"/>
        <v>16</v>
      </c>
      <c r="K190" s="9"/>
      <c r="L190" s="9"/>
      <c r="M190" s="12"/>
      <c r="N190" s="13"/>
      <c r="P190" s="15"/>
      <c r="Q190" s="16"/>
      <c r="R190" s="13"/>
      <c r="S190" s="15"/>
      <c r="T190" s="15"/>
      <c r="U190" s="15"/>
      <c r="V190" s="210"/>
      <c r="W190" s="211"/>
    </row>
    <row r="191" spans="1:23" s="14" customFormat="1">
      <c r="A191" s="209" t="s">
        <v>409</v>
      </c>
      <c r="B191" s="8" t="s">
        <v>404</v>
      </c>
      <c r="C191" s="9">
        <v>1</v>
      </c>
      <c r="D191" s="10" t="s">
        <v>321</v>
      </c>
      <c r="E191" s="14" t="s">
        <v>206</v>
      </c>
      <c r="F191" s="9">
        <v>5</v>
      </c>
      <c r="G191" s="11" t="s">
        <v>290</v>
      </c>
      <c r="H191" s="9">
        <v>5</v>
      </c>
      <c r="I191" s="9">
        <v>19</v>
      </c>
      <c r="J191" s="9">
        <f t="shared" si="60"/>
        <v>15</v>
      </c>
      <c r="K191" s="9">
        <v>30</v>
      </c>
      <c r="L191" s="9"/>
      <c r="M191" s="12"/>
      <c r="N191" s="13"/>
      <c r="P191" s="15">
        <f t="shared" si="61"/>
        <v>30</v>
      </c>
      <c r="Q191" s="16"/>
      <c r="R191" s="13">
        <f t="shared" si="62"/>
        <v>30</v>
      </c>
      <c r="S191" s="15"/>
      <c r="T191" s="15"/>
      <c r="U191" s="15">
        <v>54</v>
      </c>
      <c r="V191" s="210"/>
      <c r="W191" s="211"/>
    </row>
    <row r="192" spans="1:23" s="115" customFormat="1">
      <c r="A192" s="117" t="s">
        <v>296</v>
      </c>
      <c r="B192" s="118" t="s">
        <v>195</v>
      </c>
      <c r="C192" s="119">
        <v>1</v>
      </c>
      <c r="D192" s="120" t="s">
        <v>321</v>
      </c>
      <c r="E192" s="115" t="s">
        <v>203</v>
      </c>
      <c r="F192" s="119">
        <v>7</v>
      </c>
      <c r="G192" s="121" t="s">
        <v>72</v>
      </c>
      <c r="H192" s="119">
        <v>1</v>
      </c>
      <c r="I192" s="119">
        <v>15</v>
      </c>
      <c r="J192" s="119">
        <f t="shared" si="60"/>
        <v>15</v>
      </c>
      <c r="K192" s="119">
        <v>30</v>
      </c>
      <c r="L192" s="119"/>
      <c r="M192" s="122"/>
      <c r="N192" s="123"/>
      <c r="P192" s="113">
        <f t="shared" si="61"/>
        <v>30</v>
      </c>
      <c r="Q192" s="124"/>
      <c r="R192" s="123">
        <f t="shared" si="62"/>
        <v>30</v>
      </c>
      <c r="S192" s="113"/>
      <c r="T192" s="113"/>
      <c r="U192" s="113">
        <v>54</v>
      </c>
      <c r="V192" s="210"/>
      <c r="W192" s="114"/>
    </row>
    <row r="193" spans="1:23" s="115" customFormat="1">
      <c r="A193" s="117" t="s">
        <v>297</v>
      </c>
      <c r="B193" s="118" t="s">
        <v>196</v>
      </c>
      <c r="C193" s="119">
        <v>1</v>
      </c>
      <c r="D193" s="120" t="s">
        <v>321</v>
      </c>
      <c r="E193" s="115" t="s">
        <v>203</v>
      </c>
      <c r="F193" s="119">
        <v>7</v>
      </c>
      <c r="G193" s="121" t="s">
        <v>71</v>
      </c>
      <c r="H193" s="119">
        <v>1</v>
      </c>
      <c r="I193" s="119">
        <v>15</v>
      </c>
      <c r="J193" s="119">
        <f t="shared" si="60"/>
        <v>15</v>
      </c>
      <c r="K193" s="119">
        <v>30</v>
      </c>
      <c r="L193" s="119"/>
      <c r="M193" s="122"/>
      <c r="N193" s="123"/>
      <c r="P193" s="113">
        <f t="shared" si="61"/>
        <v>30</v>
      </c>
      <c r="Q193" s="124"/>
      <c r="R193" s="123">
        <f t="shared" si="62"/>
        <v>30</v>
      </c>
      <c r="S193" s="113"/>
      <c r="T193" s="113"/>
      <c r="U193" s="113">
        <v>54</v>
      </c>
      <c r="V193" s="210"/>
      <c r="W193" s="114"/>
    </row>
    <row r="194" spans="1:23" s="115" customFormat="1">
      <c r="A194" s="117" t="s">
        <v>309</v>
      </c>
      <c r="B194" s="118" t="s">
        <v>197</v>
      </c>
      <c r="C194" s="119">
        <v>1</v>
      </c>
      <c r="D194" s="120" t="s">
        <v>321</v>
      </c>
      <c r="E194" s="115" t="s">
        <v>203</v>
      </c>
      <c r="F194" s="119">
        <v>7</v>
      </c>
      <c r="G194" s="121" t="s">
        <v>101</v>
      </c>
      <c r="H194" s="119">
        <v>1</v>
      </c>
      <c r="I194" s="119">
        <v>15</v>
      </c>
      <c r="J194" s="119">
        <f t="shared" si="60"/>
        <v>15</v>
      </c>
      <c r="K194" s="119">
        <v>30</v>
      </c>
      <c r="L194" s="119"/>
      <c r="M194" s="122"/>
      <c r="N194" s="123"/>
      <c r="P194" s="113">
        <f t="shared" si="61"/>
        <v>30</v>
      </c>
      <c r="Q194" s="124"/>
      <c r="R194" s="123">
        <f t="shared" si="62"/>
        <v>30</v>
      </c>
      <c r="S194" s="113"/>
      <c r="T194" s="113"/>
      <c r="U194" s="113">
        <v>54</v>
      </c>
      <c r="V194" s="210"/>
      <c r="W194" s="114"/>
    </row>
    <row r="195" spans="1:23" s="115" customFormat="1">
      <c r="A195" s="117" t="s">
        <v>298</v>
      </c>
      <c r="B195" s="118" t="s">
        <v>198</v>
      </c>
      <c r="C195" s="119">
        <v>1</v>
      </c>
      <c r="D195" s="120" t="s">
        <v>321</v>
      </c>
      <c r="E195" s="115" t="s">
        <v>203</v>
      </c>
      <c r="F195" s="119">
        <v>7</v>
      </c>
      <c r="G195" s="121" t="s">
        <v>107</v>
      </c>
      <c r="H195" s="119">
        <v>1</v>
      </c>
      <c r="I195" s="119">
        <v>15</v>
      </c>
      <c r="J195" s="119">
        <f t="shared" si="60"/>
        <v>15</v>
      </c>
      <c r="K195" s="119">
        <v>30</v>
      </c>
      <c r="L195" s="119"/>
      <c r="M195" s="122"/>
      <c r="N195" s="123"/>
      <c r="P195" s="113">
        <f t="shared" si="61"/>
        <v>30</v>
      </c>
      <c r="Q195" s="124"/>
      <c r="R195" s="123">
        <f t="shared" si="62"/>
        <v>30</v>
      </c>
      <c r="S195" s="113"/>
      <c r="T195" s="113"/>
      <c r="U195" s="113">
        <v>54</v>
      </c>
      <c r="V195" s="210">
        <v>450</v>
      </c>
      <c r="W195" s="114"/>
    </row>
    <row r="196" spans="1:23" s="298" customFormat="1">
      <c r="A196" s="294"/>
      <c r="B196" s="295"/>
      <c r="C196" s="296"/>
      <c r="D196" s="297"/>
      <c r="F196" s="296"/>
      <c r="G196" s="299"/>
      <c r="H196" s="296"/>
      <c r="I196" s="296"/>
      <c r="J196" s="296"/>
      <c r="K196" s="296"/>
      <c r="L196" s="296"/>
      <c r="M196" s="300"/>
      <c r="N196" s="301"/>
      <c r="P196" s="302"/>
      <c r="Q196" s="303"/>
      <c r="R196" s="301"/>
      <c r="S196" s="302"/>
      <c r="T196" s="302"/>
      <c r="U196" s="302"/>
      <c r="V196" s="291"/>
      <c r="W196" s="304"/>
    </row>
    <row r="197" spans="1:23" s="115" customFormat="1">
      <c r="A197" s="103"/>
      <c r="B197" s="104" t="s">
        <v>150</v>
      </c>
      <c r="C197" s="105">
        <v>1</v>
      </c>
      <c r="D197" s="106" t="s">
        <v>253</v>
      </c>
      <c r="E197" s="110" t="s">
        <v>203</v>
      </c>
      <c r="F197" s="105">
        <v>2</v>
      </c>
      <c r="G197" s="107" t="s">
        <v>72</v>
      </c>
      <c r="H197" s="105">
        <v>1</v>
      </c>
      <c r="I197" s="105">
        <v>15</v>
      </c>
      <c r="J197" s="105">
        <f>I197-H197+1</f>
        <v>15</v>
      </c>
      <c r="K197" s="105">
        <v>30</v>
      </c>
      <c r="L197" s="105"/>
      <c r="M197" s="108"/>
      <c r="N197" s="109"/>
      <c r="O197" s="110"/>
      <c r="P197" s="111">
        <f>IF(J197=0,0,K197)</f>
        <v>30</v>
      </c>
      <c r="Q197" s="112"/>
      <c r="R197" s="109">
        <f>O197+P197+Q197</f>
        <v>30</v>
      </c>
      <c r="S197" s="113"/>
      <c r="T197" s="113"/>
      <c r="U197" s="113">
        <v>54</v>
      </c>
      <c r="V197" s="210"/>
      <c r="W197" s="114"/>
    </row>
    <row r="198" spans="1:23" s="115" customFormat="1">
      <c r="A198" s="103"/>
      <c r="B198" s="104" t="s">
        <v>155</v>
      </c>
      <c r="C198" s="105">
        <v>1</v>
      </c>
      <c r="D198" s="106" t="s">
        <v>253</v>
      </c>
      <c r="E198" s="110" t="s">
        <v>205</v>
      </c>
      <c r="F198" s="105">
        <v>2</v>
      </c>
      <c r="G198" s="107" t="s">
        <v>71</v>
      </c>
      <c r="H198" s="105">
        <v>1</v>
      </c>
      <c r="I198" s="105">
        <v>15</v>
      </c>
      <c r="J198" s="105">
        <f t="shared" si="60"/>
        <v>15</v>
      </c>
      <c r="K198" s="105">
        <v>30</v>
      </c>
      <c r="L198" s="105"/>
      <c r="M198" s="108"/>
      <c r="N198" s="109"/>
      <c r="O198" s="110"/>
      <c r="P198" s="111">
        <f t="shared" si="61"/>
        <v>30</v>
      </c>
      <c r="Q198" s="112"/>
      <c r="R198" s="109">
        <f t="shared" si="62"/>
        <v>30</v>
      </c>
      <c r="S198" s="113"/>
      <c r="T198" s="113"/>
      <c r="U198" s="113">
        <v>54</v>
      </c>
      <c r="V198" s="210"/>
      <c r="W198" s="114"/>
    </row>
    <row r="199" spans="1:23" s="115" customFormat="1">
      <c r="A199" s="103"/>
      <c r="B199" s="104" t="s">
        <v>150</v>
      </c>
      <c r="C199" s="105">
        <v>1</v>
      </c>
      <c r="D199" s="106" t="s">
        <v>253</v>
      </c>
      <c r="E199" s="110" t="s">
        <v>205</v>
      </c>
      <c r="F199" s="105">
        <v>2</v>
      </c>
      <c r="G199" s="107" t="s">
        <v>73</v>
      </c>
      <c r="H199" s="105">
        <v>1</v>
      </c>
      <c r="I199" s="105">
        <v>15</v>
      </c>
      <c r="J199" s="105">
        <f t="shared" si="60"/>
        <v>15</v>
      </c>
      <c r="K199" s="105">
        <v>30</v>
      </c>
      <c r="L199" s="105"/>
      <c r="M199" s="108"/>
      <c r="N199" s="109"/>
      <c r="O199" s="110"/>
      <c r="P199" s="111">
        <f t="shared" si="61"/>
        <v>30</v>
      </c>
      <c r="Q199" s="112"/>
      <c r="R199" s="109">
        <f t="shared" si="62"/>
        <v>30</v>
      </c>
      <c r="S199" s="113"/>
      <c r="T199" s="113"/>
      <c r="U199" s="113">
        <v>54</v>
      </c>
      <c r="V199" s="210"/>
      <c r="W199" s="114"/>
    </row>
    <row r="200" spans="1:23" s="115" customFormat="1">
      <c r="A200" s="103" t="s">
        <v>309</v>
      </c>
      <c r="B200" s="104" t="s">
        <v>201</v>
      </c>
      <c r="C200" s="105">
        <v>1</v>
      </c>
      <c r="D200" s="106" t="s">
        <v>253</v>
      </c>
      <c r="E200" s="110" t="s">
        <v>203</v>
      </c>
      <c r="F200" s="105">
        <v>3</v>
      </c>
      <c r="G200" s="107" t="s">
        <v>72</v>
      </c>
      <c r="H200" s="105">
        <v>1</v>
      </c>
      <c r="I200" s="105">
        <v>15</v>
      </c>
      <c r="J200" s="105">
        <f t="shared" ref="J200:J207" si="72">I200-H200+1</f>
        <v>15</v>
      </c>
      <c r="K200" s="105">
        <v>30</v>
      </c>
      <c r="L200" s="105"/>
      <c r="M200" s="108"/>
      <c r="N200" s="109"/>
      <c r="O200" s="110"/>
      <c r="P200" s="111">
        <f t="shared" ref="P200:P207" si="73">IF(J200=0,0,K200)</f>
        <v>30</v>
      </c>
      <c r="Q200" s="112"/>
      <c r="R200" s="109">
        <f t="shared" ref="R200:R207" si="74">O200+P200+Q200</f>
        <v>30</v>
      </c>
      <c r="S200" s="113"/>
      <c r="T200" s="113"/>
      <c r="U200" s="113">
        <v>54</v>
      </c>
      <c r="V200" s="210"/>
      <c r="W200" s="114"/>
    </row>
    <row r="201" spans="1:23" s="115" customFormat="1">
      <c r="A201" s="103" t="s">
        <v>298</v>
      </c>
      <c r="B201" s="104" t="s">
        <v>199</v>
      </c>
      <c r="C201" s="105">
        <v>1</v>
      </c>
      <c r="D201" s="106" t="s">
        <v>253</v>
      </c>
      <c r="E201" s="110" t="s">
        <v>203</v>
      </c>
      <c r="F201" s="105">
        <v>3</v>
      </c>
      <c r="G201" s="107" t="s">
        <v>71</v>
      </c>
      <c r="H201" s="105">
        <v>1</v>
      </c>
      <c r="I201" s="105">
        <v>15</v>
      </c>
      <c r="J201" s="105">
        <f t="shared" si="72"/>
        <v>15</v>
      </c>
      <c r="K201" s="105">
        <v>30</v>
      </c>
      <c r="L201" s="105"/>
      <c r="M201" s="108"/>
      <c r="N201" s="109"/>
      <c r="O201" s="110"/>
      <c r="P201" s="111">
        <f t="shared" si="73"/>
        <v>30</v>
      </c>
      <c r="Q201" s="112"/>
      <c r="R201" s="109">
        <f t="shared" si="74"/>
        <v>30</v>
      </c>
      <c r="S201" s="113"/>
      <c r="T201" s="113"/>
      <c r="U201" s="113">
        <v>54</v>
      </c>
      <c r="V201" s="210"/>
      <c r="W201" s="114"/>
    </row>
    <row r="202" spans="1:23" s="14" customFormat="1">
      <c r="A202" s="222" t="s">
        <v>331</v>
      </c>
      <c r="B202" s="89" t="s">
        <v>402</v>
      </c>
      <c r="C202" s="223">
        <v>1</v>
      </c>
      <c r="D202" s="224" t="s">
        <v>253</v>
      </c>
      <c r="E202" s="225" t="s">
        <v>203</v>
      </c>
      <c r="F202" s="223">
        <v>3</v>
      </c>
      <c r="G202" s="87" t="s">
        <v>73</v>
      </c>
      <c r="H202" s="223">
        <v>5</v>
      </c>
      <c r="I202" s="223">
        <v>19</v>
      </c>
      <c r="J202" s="223">
        <f t="shared" ref="J202" si="75">I202-H202+1</f>
        <v>15</v>
      </c>
      <c r="K202" s="223">
        <v>30</v>
      </c>
      <c r="L202" s="223"/>
      <c r="M202" s="226"/>
      <c r="N202" s="227"/>
      <c r="O202" s="225"/>
      <c r="P202" s="228">
        <f t="shared" ref="P202" si="76">IF(J202=0,0,K202)</f>
        <v>30</v>
      </c>
      <c r="Q202" s="229"/>
      <c r="R202" s="227">
        <f t="shared" ref="R202" si="77">O202+P202+Q202</f>
        <v>30</v>
      </c>
      <c r="S202" s="15"/>
      <c r="T202" s="15"/>
      <c r="U202" s="15">
        <v>54</v>
      </c>
      <c r="V202" s="210"/>
      <c r="W202" s="211"/>
    </row>
    <row r="203" spans="1:23" s="115" customFormat="1">
      <c r="A203" s="103"/>
      <c r="B203" s="104" t="s">
        <v>152</v>
      </c>
      <c r="C203" s="105">
        <v>1</v>
      </c>
      <c r="D203" s="106" t="s">
        <v>253</v>
      </c>
      <c r="E203" s="110" t="s">
        <v>203</v>
      </c>
      <c r="F203" s="105">
        <v>4</v>
      </c>
      <c r="G203" s="107" t="s">
        <v>71</v>
      </c>
      <c r="H203" s="105">
        <v>1</v>
      </c>
      <c r="I203" s="105">
        <v>15</v>
      </c>
      <c r="J203" s="105">
        <f t="shared" si="72"/>
        <v>15</v>
      </c>
      <c r="K203" s="105">
        <v>30</v>
      </c>
      <c r="L203" s="105"/>
      <c r="M203" s="108"/>
      <c r="N203" s="109"/>
      <c r="O203" s="110"/>
      <c r="P203" s="111">
        <f t="shared" si="73"/>
        <v>30</v>
      </c>
      <c r="Q203" s="112"/>
      <c r="R203" s="109">
        <f t="shared" si="74"/>
        <v>30</v>
      </c>
      <c r="S203" s="113"/>
      <c r="T203" s="113"/>
      <c r="U203" s="113">
        <v>54</v>
      </c>
      <c r="V203" s="210"/>
      <c r="W203" s="114"/>
    </row>
    <row r="204" spans="1:23" s="115" customFormat="1">
      <c r="A204" s="103"/>
      <c r="B204" s="104" t="s">
        <v>153</v>
      </c>
      <c r="C204" s="105">
        <v>1</v>
      </c>
      <c r="D204" s="106" t="s">
        <v>253</v>
      </c>
      <c r="E204" s="110" t="s">
        <v>203</v>
      </c>
      <c r="F204" s="105">
        <v>4</v>
      </c>
      <c r="G204" s="107" t="s">
        <v>73</v>
      </c>
      <c r="H204" s="105">
        <v>1</v>
      </c>
      <c r="I204" s="105">
        <v>15</v>
      </c>
      <c r="J204" s="105">
        <f t="shared" si="72"/>
        <v>15</v>
      </c>
      <c r="K204" s="105">
        <v>30</v>
      </c>
      <c r="L204" s="105"/>
      <c r="M204" s="108"/>
      <c r="N204" s="109"/>
      <c r="O204" s="110"/>
      <c r="P204" s="111">
        <f t="shared" si="73"/>
        <v>30</v>
      </c>
      <c r="Q204" s="112"/>
      <c r="R204" s="109">
        <f t="shared" si="74"/>
        <v>30</v>
      </c>
      <c r="S204" s="113"/>
      <c r="T204" s="113"/>
      <c r="U204" s="113">
        <v>54</v>
      </c>
      <c r="V204" s="210"/>
      <c r="W204" s="114"/>
    </row>
    <row r="205" spans="1:23" s="14" customFormat="1">
      <c r="A205" s="222"/>
      <c r="B205" s="89" t="s">
        <v>395</v>
      </c>
      <c r="C205" s="223">
        <v>1</v>
      </c>
      <c r="D205" s="224" t="s">
        <v>253</v>
      </c>
      <c r="E205" s="225" t="s">
        <v>203</v>
      </c>
      <c r="F205" s="223">
        <v>5</v>
      </c>
      <c r="G205" s="87" t="s">
        <v>72</v>
      </c>
      <c r="H205" s="223">
        <v>5</v>
      </c>
      <c r="I205" s="223">
        <v>19</v>
      </c>
      <c r="J205" s="223">
        <f t="shared" ref="J205" si="78">I205-H205+1</f>
        <v>15</v>
      </c>
      <c r="K205" s="223">
        <v>30</v>
      </c>
      <c r="L205" s="223"/>
      <c r="M205" s="226"/>
      <c r="N205" s="227"/>
      <c r="O205" s="225"/>
      <c r="P205" s="228">
        <f t="shared" ref="P205" si="79">IF(J205=0,0,K205)</f>
        <v>30</v>
      </c>
      <c r="Q205" s="229"/>
      <c r="R205" s="227">
        <f t="shared" ref="R205" si="80">O205+P205+Q205</f>
        <v>30</v>
      </c>
      <c r="S205" s="15"/>
      <c r="T205" s="15"/>
      <c r="U205" s="15">
        <v>54</v>
      </c>
      <c r="V205" s="210"/>
      <c r="W205" s="211"/>
    </row>
    <row r="206" spans="1:23" s="115" customFormat="1">
      <c r="A206" s="103"/>
      <c r="B206" s="104" t="s">
        <v>154</v>
      </c>
      <c r="C206" s="105">
        <v>1</v>
      </c>
      <c r="D206" s="106" t="s">
        <v>253</v>
      </c>
      <c r="E206" s="110" t="s">
        <v>203</v>
      </c>
      <c r="F206" s="105">
        <v>5</v>
      </c>
      <c r="G206" s="107" t="s">
        <v>71</v>
      </c>
      <c r="H206" s="105">
        <v>1</v>
      </c>
      <c r="I206" s="105">
        <v>15</v>
      </c>
      <c r="J206" s="105">
        <f t="shared" si="72"/>
        <v>15</v>
      </c>
      <c r="K206" s="105">
        <v>30</v>
      </c>
      <c r="L206" s="105"/>
      <c r="M206" s="108"/>
      <c r="N206" s="109"/>
      <c r="O206" s="110"/>
      <c r="P206" s="111">
        <f t="shared" si="73"/>
        <v>30</v>
      </c>
      <c r="Q206" s="112"/>
      <c r="R206" s="109">
        <f t="shared" si="74"/>
        <v>30</v>
      </c>
      <c r="S206" s="113"/>
      <c r="T206" s="113"/>
      <c r="U206" s="113">
        <v>54</v>
      </c>
      <c r="V206" s="210"/>
      <c r="W206" s="114"/>
    </row>
    <row r="207" spans="1:23" s="14" customFormat="1">
      <c r="A207" s="222"/>
      <c r="B207" s="89" t="s">
        <v>397</v>
      </c>
      <c r="C207" s="223">
        <v>1</v>
      </c>
      <c r="D207" s="224" t="s">
        <v>253</v>
      </c>
      <c r="E207" s="225" t="s">
        <v>203</v>
      </c>
      <c r="F207" s="223">
        <v>5</v>
      </c>
      <c r="G207" s="87" t="s">
        <v>73</v>
      </c>
      <c r="H207" s="223">
        <v>5</v>
      </c>
      <c r="I207" s="223">
        <v>19</v>
      </c>
      <c r="J207" s="223">
        <f t="shared" si="72"/>
        <v>15</v>
      </c>
      <c r="K207" s="223">
        <v>30</v>
      </c>
      <c r="L207" s="223"/>
      <c r="M207" s="226"/>
      <c r="N207" s="227"/>
      <c r="O207" s="225"/>
      <c r="P207" s="228">
        <f t="shared" si="73"/>
        <v>30</v>
      </c>
      <c r="Q207" s="229"/>
      <c r="R207" s="227">
        <f t="shared" si="74"/>
        <v>30</v>
      </c>
      <c r="S207" s="15"/>
      <c r="T207" s="15"/>
      <c r="U207" s="15">
        <v>54</v>
      </c>
      <c r="V207" s="210"/>
      <c r="W207" s="211"/>
    </row>
    <row r="208" spans="1:23" s="115" customFormat="1">
      <c r="A208" s="103"/>
      <c r="B208" s="104" t="s">
        <v>157</v>
      </c>
      <c r="C208" s="105">
        <v>1</v>
      </c>
      <c r="D208" s="106" t="s">
        <v>253</v>
      </c>
      <c r="E208" s="110" t="s">
        <v>205</v>
      </c>
      <c r="F208" s="105">
        <v>6</v>
      </c>
      <c r="G208" s="107" t="s">
        <v>101</v>
      </c>
      <c r="H208" s="105">
        <v>1</v>
      </c>
      <c r="I208" s="105">
        <v>15</v>
      </c>
      <c r="J208" s="105">
        <f t="shared" si="60"/>
        <v>15</v>
      </c>
      <c r="K208" s="105">
        <v>30</v>
      </c>
      <c r="L208" s="105"/>
      <c r="M208" s="108"/>
      <c r="N208" s="109"/>
      <c r="O208" s="110"/>
      <c r="P208" s="111">
        <f t="shared" si="61"/>
        <v>30</v>
      </c>
      <c r="Q208" s="112"/>
      <c r="R208" s="109">
        <f t="shared" si="62"/>
        <v>30</v>
      </c>
      <c r="S208" s="113"/>
      <c r="T208" s="113"/>
      <c r="U208" s="113">
        <v>54</v>
      </c>
      <c r="V208" s="210"/>
      <c r="W208" s="114"/>
    </row>
    <row r="209" spans="1:50" s="115" customFormat="1">
      <c r="A209" s="103"/>
      <c r="B209" s="104" t="s">
        <v>158</v>
      </c>
      <c r="C209" s="105">
        <v>1</v>
      </c>
      <c r="D209" s="106" t="s">
        <v>253</v>
      </c>
      <c r="E209" s="110" t="s">
        <v>205</v>
      </c>
      <c r="F209" s="105">
        <v>6</v>
      </c>
      <c r="G209" s="107" t="s">
        <v>107</v>
      </c>
      <c r="H209" s="105">
        <v>1</v>
      </c>
      <c r="I209" s="105">
        <v>15</v>
      </c>
      <c r="J209" s="105">
        <f t="shared" si="60"/>
        <v>15</v>
      </c>
      <c r="K209" s="105">
        <v>30</v>
      </c>
      <c r="L209" s="105"/>
      <c r="M209" s="108"/>
      <c r="N209" s="109"/>
      <c r="O209" s="110"/>
      <c r="P209" s="111">
        <f t="shared" si="61"/>
        <v>30</v>
      </c>
      <c r="Q209" s="112"/>
      <c r="R209" s="109">
        <f t="shared" si="62"/>
        <v>30</v>
      </c>
      <c r="S209" s="113"/>
      <c r="T209" s="113"/>
      <c r="U209" s="113">
        <v>54</v>
      </c>
      <c r="V209" s="210"/>
      <c r="W209" s="114"/>
    </row>
    <row r="210" spans="1:50" s="115" customFormat="1">
      <c r="A210" s="103"/>
      <c r="B210" s="104" t="s">
        <v>156</v>
      </c>
      <c r="C210" s="105">
        <v>1</v>
      </c>
      <c r="D210" s="106" t="s">
        <v>253</v>
      </c>
      <c r="E210" s="110" t="s">
        <v>205</v>
      </c>
      <c r="F210" s="105">
        <v>6</v>
      </c>
      <c r="G210" s="107" t="s">
        <v>290</v>
      </c>
      <c r="H210" s="105">
        <v>1</v>
      </c>
      <c r="I210" s="105">
        <v>15</v>
      </c>
      <c r="J210" s="105">
        <f t="shared" si="60"/>
        <v>15</v>
      </c>
      <c r="K210" s="105">
        <v>30</v>
      </c>
      <c r="L210" s="105"/>
      <c r="M210" s="108"/>
      <c r="N210" s="109"/>
      <c r="O210" s="110"/>
      <c r="P210" s="111">
        <f t="shared" si="61"/>
        <v>30</v>
      </c>
      <c r="Q210" s="112"/>
      <c r="R210" s="109">
        <f t="shared" si="62"/>
        <v>30</v>
      </c>
      <c r="S210" s="113"/>
      <c r="T210" s="113"/>
      <c r="U210" s="113">
        <v>54</v>
      </c>
      <c r="V210" s="210"/>
      <c r="W210" s="114"/>
    </row>
    <row r="211" spans="1:50" s="149" customFormat="1">
      <c r="A211" s="103" t="s">
        <v>293</v>
      </c>
      <c r="B211" s="104" t="s">
        <v>137</v>
      </c>
      <c r="C211" s="105">
        <v>1</v>
      </c>
      <c r="D211" s="106" t="s">
        <v>253</v>
      </c>
      <c r="E211" s="110" t="s">
        <v>184</v>
      </c>
      <c r="F211" s="105" t="s">
        <v>306</v>
      </c>
      <c r="G211" s="107" t="s">
        <v>288</v>
      </c>
      <c r="H211" s="105">
        <v>6</v>
      </c>
      <c r="I211" s="105">
        <v>13</v>
      </c>
      <c r="J211" s="105">
        <f t="shared" si="60"/>
        <v>8</v>
      </c>
      <c r="K211" s="105">
        <v>45</v>
      </c>
      <c r="L211" s="105"/>
      <c r="M211" s="108"/>
      <c r="N211" s="109"/>
      <c r="O211" s="110"/>
      <c r="P211" s="111">
        <f t="shared" ref="P211:P214" si="81">IF(J211=0,0,K211)</f>
        <v>45</v>
      </c>
      <c r="Q211" s="112"/>
      <c r="R211" s="109">
        <f t="shared" si="62"/>
        <v>45</v>
      </c>
      <c r="S211" s="113"/>
      <c r="T211" s="113"/>
      <c r="U211" s="113">
        <v>54</v>
      </c>
      <c r="V211" s="210"/>
      <c r="W211" s="114"/>
      <c r="X211" s="115"/>
      <c r="Y211" s="115"/>
      <c r="Z211" s="115"/>
      <c r="AA211" s="115"/>
      <c r="AB211" s="115"/>
      <c r="AC211" s="115"/>
      <c r="AD211" s="115"/>
      <c r="AE211" s="115"/>
      <c r="AF211" s="115"/>
      <c r="AG211" s="115"/>
      <c r="AH211" s="115"/>
      <c r="AI211" s="115"/>
      <c r="AJ211" s="115"/>
      <c r="AK211" s="115"/>
      <c r="AL211" s="115"/>
      <c r="AM211" s="115"/>
      <c r="AN211" s="115"/>
      <c r="AO211" s="115"/>
      <c r="AP211" s="115"/>
      <c r="AQ211" s="115"/>
      <c r="AR211" s="115"/>
      <c r="AS211" s="115"/>
      <c r="AT211" s="115"/>
      <c r="AU211" s="115"/>
      <c r="AV211" s="115"/>
      <c r="AW211" s="115"/>
      <c r="AX211" s="115"/>
    </row>
    <row r="212" spans="1:50" s="149" customFormat="1">
      <c r="A212" s="103" t="s">
        <v>296</v>
      </c>
      <c r="B212" s="104" t="s">
        <v>199</v>
      </c>
      <c r="C212" s="105">
        <v>1</v>
      </c>
      <c r="D212" s="106" t="s">
        <v>253</v>
      </c>
      <c r="E212" s="265" t="s">
        <v>410</v>
      </c>
      <c r="F212" s="105">
        <v>5</v>
      </c>
      <c r="G212" s="107">
        <v>11</v>
      </c>
      <c r="H212" s="105">
        <v>1</v>
      </c>
      <c r="I212" s="105">
        <v>15</v>
      </c>
      <c r="J212" s="105">
        <f t="shared" si="60"/>
        <v>15</v>
      </c>
      <c r="K212" s="105"/>
      <c r="L212" s="105"/>
      <c r="M212" s="108"/>
      <c r="N212" s="109"/>
      <c r="O212" s="110"/>
      <c r="P212" s="111"/>
      <c r="Q212" s="112"/>
      <c r="R212" s="109"/>
      <c r="S212" s="113"/>
      <c r="T212" s="113"/>
      <c r="U212" s="113"/>
      <c r="V212" s="210"/>
      <c r="W212" s="114"/>
      <c r="X212" s="115"/>
      <c r="Y212" s="115"/>
      <c r="Z212" s="115"/>
      <c r="AA212" s="115"/>
      <c r="AB212" s="115"/>
      <c r="AC212" s="115"/>
      <c r="AD212" s="115"/>
      <c r="AE212" s="115"/>
      <c r="AF212" s="115"/>
      <c r="AG212" s="115"/>
      <c r="AH212" s="115"/>
      <c r="AI212" s="115"/>
      <c r="AJ212" s="115"/>
      <c r="AK212" s="115"/>
      <c r="AL212" s="115"/>
      <c r="AM212" s="115"/>
      <c r="AN212" s="115"/>
      <c r="AO212" s="115"/>
      <c r="AP212" s="115"/>
      <c r="AQ212" s="115"/>
      <c r="AR212" s="115"/>
      <c r="AS212" s="115"/>
      <c r="AT212" s="115"/>
      <c r="AU212" s="115"/>
      <c r="AV212" s="115"/>
      <c r="AW212" s="115"/>
      <c r="AX212" s="115"/>
    </row>
    <row r="213" spans="1:50" s="149" customFormat="1">
      <c r="A213" s="103" t="s">
        <v>293</v>
      </c>
      <c r="B213" s="104" t="s">
        <v>138</v>
      </c>
      <c r="C213" s="105">
        <v>1</v>
      </c>
      <c r="D213" s="106" t="s">
        <v>253</v>
      </c>
      <c r="E213" s="110" t="s">
        <v>184</v>
      </c>
      <c r="F213" s="105">
        <v>6</v>
      </c>
      <c r="G213" s="107" t="s">
        <v>74</v>
      </c>
      <c r="H213" s="105">
        <v>1</v>
      </c>
      <c r="I213" s="105">
        <v>15</v>
      </c>
      <c r="J213" s="105">
        <f t="shared" si="60"/>
        <v>15</v>
      </c>
      <c r="K213" s="105">
        <v>45</v>
      </c>
      <c r="L213" s="105"/>
      <c r="M213" s="108"/>
      <c r="N213" s="109"/>
      <c r="O213" s="110"/>
      <c r="P213" s="111">
        <f t="shared" si="81"/>
        <v>45</v>
      </c>
      <c r="Q213" s="112"/>
      <c r="R213" s="109">
        <f t="shared" si="62"/>
        <v>45</v>
      </c>
      <c r="S213" s="113"/>
      <c r="T213" s="113"/>
      <c r="U213" s="113">
        <v>54</v>
      </c>
      <c r="V213" s="210"/>
      <c r="W213" s="114"/>
      <c r="X213" s="115"/>
      <c r="Y213" s="115"/>
      <c r="Z213" s="115"/>
      <c r="AA213" s="115"/>
      <c r="AB213" s="115"/>
      <c r="AC213" s="115"/>
      <c r="AD213" s="115"/>
      <c r="AE213" s="115"/>
      <c r="AF213" s="115"/>
      <c r="AG213" s="115"/>
      <c r="AH213" s="115"/>
      <c r="AI213" s="115"/>
      <c r="AJ213" s="115"/>
      <c r="AK213" s="115"/>
      <c r="AL213" s="115"/>
      <c r="AM213" s="115"/>
      <c r="AN213" s="115"/>
      <c r="AO213" s="115"/>
      <c r="AP213" s="115"/>
      <c r="AQ213" s="115"/>
      <c r="AR213" s="115"/>
      <c r="AS213" s="115"/>
      <c r="AT213" s="115"/>
      <c r="AU213" s="115"/>
      <c r="AV213" s="115"/>
      <c r="AW213" s="115"/>
      <c r="AX213" s="115"/>
    </row>
    <row r="214" spans="1:50" s="149" customFormat="1">
      <c r="A214" s="103" t="s">
        <v>293</v>
      </c>
      <c r="B214" s="104" t="s">
        <v>139</v>
      </c>
      <c r="C214" s="105">
        <v>1</v>
      </c>
      <c r="D214" s="106" t="s">
        <v>253</v>
      </c>
      <c r="E214" s="110" t="s">
        <v>184</v>
      </c>
      <c r="F214" s="105">
        <v>6</v>
      </c>
      <c r="G214" s="107" t="s">
        <v>82</v>
      </c>
      <c r="H214" s="105">
        <v>1</v>
      </c>
      <c r="I214" s="105">
        <v>15</v>
      </c>
      <c r="J214" s="105">
        <f t="shared" si="60"/>
        <v>15</v>
      </c>
      <c r="K214" s="105">
        <v>45</v>
      </c>
      <c r="L214" s="105"/>
      <c r="M214" s="108"/>
      <c r="N214" s="109"/>
      <c r="O214" s="110"/>
      <c r="P214" s="111">
        <f t="shared" si="81"/>
        <v>45</v>
      </c>
      <c r="Q214" s="112"/>
      <c r="R214" s="109">
        <f t="shared" si="62"/>
        <v>45</v>
      </c>
      <c r="S214" s="113"/>
      <c r="T214" s="113"/>
      <c r="U214" s="113">
        <v>54</v>
      </c>
      <c r="V214" s="210">
        <v>555</v>
      </c>
      <c r="W214" s="114"/>
      <c r="X214" s="115"/>
      <c r="Y214" s="115"/>
      <c r="Z214" s="115"/>
      <c r="AA214" s="115"/>
      <c r="AB214" s="115"/>
      <c r="AC214" s="115"/>
      <c r="AD214" s="115"/>
      <c r="AE214" s="115"/>
      <c r="AF214" s="115"/>
      <c r="AG214" s="115"/>
      <c r="AH214" s="115"/>
      <c r="AI214" s="115"/>
      <c r="AJ214" s="115"/>
      <c r="AK214" s="115"/>
      <c r="AL214" s="115"/>
      <c r="AM214" s="115"/>
      <c r="AN214" s="115"/>
      <c r="AO214" s="115"/>
      <c r="AP214" s="115"/>
      <c r="AQ214" s="115"/>
      <c r="AR214" s="115"/>
      <c r="AS214" s="115"/>
      <c r="AT214" s="115"/>
      <c r="AU214" s="115"/>
      <c r="AV214" s="115"/>
      <c r="AW214" s="115"/>
      <c r="AX214" s="115"/>
    </row>
    <row r="215" spans="1:50" s="298" customFormat="1">
      <c r="A215" s="294"/>
      <c r="B215" s="295"/>
      <c r="C215" s="296"/>
      <c r="D215" s="297"/>
      <c r="F215" s="296"/>
      <c r="G215" s="299"/>
      <c r="H215" s="296"/>
      <c r="I215" s="296"/>
      <c r="J215" s="296"/>
      <c r="K215" s="296"/>
      <c r="L215" s="296"/>
      <c r="M215" s="300"/>
      <c r="N215" s="301"/>
      <c r="P215" s="302"/>
      <c r="Q215" s="303"/>
      <c r="R215" s="301"/>
      <c r="S215" s="302"/>
      <c r="T215" s="302"/>
      <c r="U215" s="302"/>
      <c r="V215" s="291"/>
      <c r="W215" s="304"/>
    </row>
    <row r="216" spans="1:50" s="191" customFormat="1" ht="14.25" customHeight="1">
      <c r="A216" s="196" t="s">
        <v>323</v>
      </c>
      <c r="B216" s="197" t="s">
        <v>132</v>
      </c>
      <c r="C216" s="198">
        <v>1</v>
      </c>
      <c r="D216" s="199" t="s">
        <v>292</v>
      </c>
      <c r="E216" s="200" t="s">
        <v>185</v>
      </c>
      <c r="F216" s="198">
        <v>7</v>
      </c>
      <c r="G216" s="201" t="s">
        <v>339</v>
      </c>
      <c r="H216" s="198">
        <v>1</v>
      </c>
      <c r="I216" s="198">
        <v>10</v>
      </c>
      <c r="J216" s="198">
        <f t="shared" si="60"/>
        <v>10</v>
      </c>
      <c r="K216" s="198">
        <v>60</v>
      </c>
      <c r="L216" s="198"/>
      <c r="M216" s="202"/>
      <c r="N216" s="203"/>
      <c r="O216" s="200"/>
      <c r="P216" s="204">
        <f>IF(J216=0,0,K216)</f>
        <v>60</v>
      </c>
      <c r="Q216" s="205"/>
      <c r="R216" s="203">
        <f t="shared" si="62"/>
        <v>60</v>
      </c>
      <c r="S216" s="113"/>
      <c r="T216" s="113"/>
      <c r="U216" s="113">
        <v>54</v>
      </c>
      <c r="V216" s="210"/>
      <c r="W216" s="114"/>
      <c r="X216" s="115"/>
      <c r="Y216" s="115"/>
      <c r="Z216" s="115"/>
      <c r="AA216" s="115"/>
      <c r="AB216" s="115"/>
      <c r="AC216" s="115"/>
      <c r="AD216" s="115"/>
      <c r="AE216" s="115"/>
      <c r="AF216" s="115"/>
      <c r="AG216" s="115"/>
      <c r="AH216" s="115"/>
      <c r="AI216" s="115"/>
      <c r="AJ216" s="115"/>
      <c r="AK216" s="115"/>
      <c r="AL216" s="115"/>
      <c r="AM216" s="115"/>
      <c r="AN216" s="115"/>
      <c r="AO216" s="115"/>
      <c r="AP216" s="115"/>
      <c r="AQ216" s="115"/>
      <c r="AR216" s="115"/>
      <c r="AS216" s="115"/>
      <c r="AT216" s="115"/>
      <c r="AU216" s="115"/>
      <c r="AV216" s="115"/>
      <c r="AW216" s="115"/>
      <c r="AX216" s="115"/>
    </row>
    <row r="217" spans="1:50" s="191" customFormat="1">
      <c r="A217" s="196" t="s">
        <v>296</v>
      </c>
      <c r="B217" s="197" t="s">
        <v>195</v>
      </c>
      <c r="C217" s="198">
        <v>1</v>
      </c>
      <c r="D217" s="199" t="s">
        <v>292</v>
      </c>
      <c r="E217" s="200" t="s">
        <v>207</v>
      </c>
      <c r="F217" s="198">
        <v>7</v>
      </c>
      <c r="G217" s="201" t="s">
        <v>71</v>
      </c>
      <c r="H217" s="198">
        <v>1</v>
      </c>
      <c r="I217" s="198">
        <v>15</v>
      </c>
      <c r="J217" s="198">
        <f t="shared" ref="J217:J306" si="82">I217-H217+1</f>
        <v>15</v>
      </c>
      <c r="K217" s="198">
        <v>30</v>
      </c>
      <c r="L217" s="198"/>
      <c r="M217" s="202"/>
      <c r="N217" s="203"/>
      <c r="O217" s="200"/>
      <c r="P217" s="204">
        <f t="shared" ref="P217:P218" si="83">IF(J217=0,0,K217)</f>
        <v>30</v>
      </c>
      <c r="Q217" s="205"/>
      <c r="R217" s="203">
        <f t="shared" ref="R217:R306" si="84">O217+P217+Q217</f>
        <v>30</v>
      </c>
      <c r="S217" s="113"/>
      <c r="T217" s="113"/>
      <c r="U217" s="113">
        <v>54</v>
      </c>
      <c r="V217" s="210"/>
      <c r="W217" s="114"/>
      <c r="X217" s="115"/>
      <c r="Y217" s="115"/>
      <c r="Z217" s="115"/>
      <c r="AA217" s="115"/>
      <c r="AB217" s="115"/>
      <c r="AC217" s="115"/>
      <c r="AD217" s="115"/>
      <c r="AE217" s="115"/>
      <c r="AF217" s="115"/>
      <c r="AG217" s="115"/>
      <c r="AH217" s="115"/>
      <c r="AI217" s="115"/>
      <c r="AJ217" s="115"/>
      <c r="AK217" s="115"/>
      <c r="AL217" s="115"/>
      <c r="AM217" s="115"/>
      <c r="AN217" s="115"/>
      <c r="AO217" s="115"/>
      <c r="AP217" s="115"/>
      <c r="AQ217" s="115"/>
      <c r="AR217" s="115"/>
      <c r="AS217" s="115"/>
      <c r="AT217" s="115"/>
      <c r="AU217" s="115"/>
      <c r="AV217" s="115"/>
      <c r="AW217" s="115"/>
      <c r="AX217" s="115"/>
    </row>
    <row r="218" spans="1:50" s="191" customFormat="1">
      <c r="A218" s="196" t="s">
        <v>297</v>
      </c>
      <c r="B218" s="197" t="s">
        <v>196</v>
      </c>
      <c r="C218" s="198">
        <v>1</v>
      </c>
      <c r="D218" s="199" t="s">
        <v>292</v>
      </c>
      <c r="E218" s="200" t="s">
        <v>207</v>
      </c>
      <c r="F218" s="198">
        <v>7</v>
      </c>
      <c r="G218" s="201" t="s">
        <v>73</v>
      </c>
      <c r="H218" s="198">
        <v>1</v>
      </c>
      <c r="I218" s="198">
        <v>15</v>
      </c>
      <c r="J218" s="198">
        <f t="shared" si="82"/>
        <v>15</v>
      </c>
      <c r="K218" s="198">
        <v>30</v>
      </c>
      <c r="L218" s="198"/>
      <c r="M218" s="202"/>
      <c r="N218" s="203"/>
      <c r="O218" s="200"/>
      <c r="P218" s="204">
        <f t="shared" si="83"/>
        <v>30</v>
      </c>
      <c r="Q218" s="205"/>
      <c r="R218" s="203">
        <f t="shared" si="84"/>
        <v>30</v>
      </c>
      <c r="S218" s="113"/>
      <c r="T218" s="113"/>
      <c r="U218" s="113">
        <v>54</v>
      </c>
      <c r="V218" s="210">
        <v>120</v>
      </c>
      <c r="W218" s="114"/>
      <c r="X218" s="115"/>
      <c r="Y218" s="115"/>
      <c r="Z218" s="115"/>
      <c r="AA218" s="115"/>
      <c r="AB218" s="115"/>
      <c r="AC218" s="115"/>
      <c r="AD218" s="115"/>
      <c r="AE218" s="115"/>
      <c r="AF218" s="115"/>
      <c r="AG218" s="115"/>
      <c r="AH218" s="115"/>
      <c r="AI218" s="115"/>
      <c r="AJ218" s="115"/>
      <c r="AK218" s="115"/>
      <c r="AL218" s="115"/>
      <c r="AM218" s="115"/>
      <c r="AN218" s="115"/>
      <c r="AO218" s="115"/>
      <c r="AP218" s="115"/>
      <c r="AQ218" s="115"/>
      <c r="AR218" s="115"/>
      <c r="AS218" s="115"/>
      <c r="AT218" s="115"/>
      <c r="AU218" s="115"/>
      <c r="AV218" s="115"/>
      <c r="AW218" s="115"/>
      <c r="AX218" s="115"/>
    </row>
    <row r="219" spans="1:50" s="298" customFormat="1">
      <c r="A219" s="294"/>
      <c r="B219" s="295"/>
      <c r="C219" s="296"/>
      <c r="D219" s="297"/>
      <c r="F219" s="296"/>
      <c r="G219" s="299"/>
      <c r="H219" s="296"/>
      <c r="I219" s="296"/>
      <c r="J219" s="296"/>
      <c r="K219" s="296"/>
      <c r="L219" s="296"/>
      <c r="M219" s="300"/>
      <c r="N219" s="301"/>
      <c r="P219" s="302"/>
      <c r="Q219" s="303"/>
      <c r="R219" s="301"/>
      <c r="S219" s="302"/>
      <c r="T219" s="302"/>
      <c r="U219" s="302"/>
      <c r="V219" s="291"/>
      <c r="W219" s="304"/>
    </row>
    <row r="220" spans="1:50" s="96" customFormat="1">
      <c r="A220" s="305" t="s">
        <v>273</v>
      </c>
      <c r="B220" s="306" t="s">
        <v>325</v>
      </c>
      <c r="C220" s="307">
        <v>1</v>
      </c>
      <c r="D220" s="308" t="s">
        <v>276</v>
      </c>
      <c r="E220" s="96" t="s">
        <v>302</v>
      </c>
      <c r="F220" s="307" t="s">
        <v>76</v>
      </c>
      <c r="G220" s="309" t="s">
        <v>258</v>
      </c>
      <c r="H220" s="307">
        <v>6</v>
      </c>
      <c r="I220" s="307">
        <v>10</v>
      </c>
      <c r="J220" s="307">
        <f t="shared" ref="J220:J226" si="85">I220-H220+1</f>
        <v>5</v>
      </c>
      <c r="K220" s="307"/>
      <c r="L220" s="307">
        <v>60</v>
      </c>
      <c r="M220" s="310"/>
      <c r="N220" s="311"/>
      <c r="P220" s="312"/>
      <c r="Q220" s="313">
        <f t="shared" ref="Q220:Q226" si="86">IF(J220=0,0,L220/1.5)</f>
        <v>40</v>
      </c>
      <c r="R220" s="311">
        <f t="shared" ref="R220:R226" si="87">O220+P220+Q220</f>
        <v>40</v>
      </c>
      <c r="S220" s="15"/>
      <c r="T220" s="15"/>
      <c r="U220" s="15">
        <v>54</v>
      </c>
      <c r="V220" s="210"/>
      <c r="W220" s="211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</row>
    <row r="221" spans="1:50" s="96" customFormat="1">
      <c r="A221" s="305" t="s">
        <v>273</v>
      </c>
      <c r="B221" s="306" t="s">
        <v>326</v>
      </c>
      <c r="C221" s="307">
        <v>1</v>
      </c>
      <c r="D221" s="308" t="s">
        <v>276</v>
      </c>
      <c r="E221" s="96" t="s">
        <v>302</v>
      </c>
      <c r="F221" s="307" t="s">
        <v>76</v>
      </c>
      <c r="G221" s="309" t="s">
        <v>262</v>
      </c>
      <c r="H221" s="307">
        <v>6</v>
      </c>
      <c r="I221" s="307">
        <v>10</v>
      </c>
      <c r="J221" s="307">
        <f t="shared" si="85"/>
        <v>5</v>
      </c>
      <c r="K221" s="307"/>
      <c r="L221" s="307">
        <v>60</v>
      </c>
      <c r="M221" s="310"/>
      <c r="N221" s="311"/>
      <c r="P221" s="312"/>
      <c r="Q221" s="313">
        <f t="shared" si="86"/>
        <v>40</v>
      </c>
      <c r="R221" s="311">
        <f t="shared" si="87"/>
        <v>40</v>
      </c>
      <c r="S221" s="15"/>
      <c r="T221" s="15"/>
      <c r="U221" s="15">
        <v>54</v>
      </c>
      <c r="V221" s="210"/>
      <c r="W221" s="211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</row>
    <row r="222" spans="1:50" s="149" customFormat="1">
      <c r="A222" s="145" t="s">
        <v>294</v>
      </c>
      <c r="B222" s="146" t="s">
        <v>412</v>
      </c>
      <c r="C222" s="147">
        <v>1</v>
      </c>
      <c r="D222" s="148" t="s">
        <v>276</v>
      </c>
      <c r="E222" s="265" t="s">
        <v>410</v>
      </c>
      <c r="F222" s="147">
        <v>3</v>
      </c>
      <c r="G222" s="150">
        <v>9</v>
      </c>
      <c r="H222" s="147">
        <v>1</v>
      </c>
      <c r="I222" s="147">
        <v>5</v>
      </c>
      <c r="J222" s="147">
        <v>5</v>
      </c>
      <c r="K222" s="147"/>
      <c r="L222" s="147"/>
      <c r="M222" s="151"/>
      <c r="N222" s="152"/>
      <c r="P222" s="153"/>
      <c r="Q222" s="154"/>
      <c r="R222" s="152"/>
      <c r="S222" s="113"/>
      <c r="T222" s="113"/>
      <c r="U222" s="113"/>
      <c r="V222" s="210"/>
      <c r="W222" s="114"/>
      <c r="X222" s="115"/>
      <c r="Y222" s="115"/>
      <c r="Z222" s="115"/>
      <c r="AA222" s="115"/>
      <c r="AB222" s="115"/>
      <c r="AC222" s="115"/>
      <c r="AD222" s="115"/>
      <c r="AE222" s="115"/>
      <c r="AF222" s="115"/>
      <c r="AG222" s="115"/>
      <c r="AH222" s="115"/>
      <c r="AI222" s="115"/>
      <c r="AJ222" s="115"/>
      <c r="AK222" s="115"/>
      <c r="AL222" s="115"/>
      <c r="AM222" s="115"/>
      <c r="AN222" s="115"/>
      <c r="AO222" s="115"/>
      <c r="AP222" s="115"/>
      <c r="AQ222" s="115"/>
      <c r="AR222" s="115"/>
      <c r="AS222" s="115"/>
      <c r="AT222" s="115"/>
      <c r="AU222" s="115"/>
      <c r="AV222" s="115"/>
      <c r="AW222" s="115"/>
      <c r="AX222" s="115"/>
    </row>
    <row r="223" spans="1:50" s="149" customFormat="1">
      <c r="A223" s="145" t="s">
        <v>260</v>
      </c>
      <c r="B223" s="146" t="s">
        <v>228</v>
      </c>
      <c r="C223" s="147">
        <v>1</v>
      </c>
      <c r="D223" s="148" t="s">
        <v>276</v>
      </c>
      <c r="E223" s="149" t="s">
        <v>227</v>
      </c>
      <c r="F223" s="147">
        <v>4</v>
      </c>
      <c r="G223" s="150" t="s">
        <v>258</v>
      </c>
      <c r="H223" s="147">
        <v>1</v>
      </c>
      <c r="I223" s="147">
        <v>5</v>
      </c>
      <c r="J223" s="147">
        <f t="shared" si="85"/>
        <v>5</v>
      </c>
      <c r="K223" s="147"/>
      <c r="L223" s="147">
        <v>30</v>
      </c>
      <c r="M223" s="151"/>
      <c r="N223" s="152"/>
      <c r="P223" s="153"/>
      <c r="Q223" s="154">
        <f t="shared" si="86"/>
        <v>20</v>
      </c>
      <c r="R223" s="152">
        <f t="shared" si="87"/>
        <v>20</v>
      </c>
      <c r="S223" s="113"/>
      <c r="T223" s="113"/>
      <c r="U223" s="113">
        <v>54</v>
      </c>
      <c r="V223" s="210"/>
      <c r="W223" s="114"/>
      <c r="X223" s="115"/>
      <c r="Y223" s="115"/>
      <c r="Z223" s="115"/>
      <c r="AA223" s="115"/>
      <c r="AB223" s="115"/>
      <c r="AC223" s="115"/>
      <c r="AD223" s="115"/>
      <c r="AE223" s="115"/>
      <c r="AF223" s="115"/>
      <c r="AG223" s="115"/>
      <c r="AH223" s="115"/>
      <c r="AI223" s="115"/>
      <c r="AJ223" s="115"/>
      <c r="AK223" s="115"/>
      <c r="AL223" s="115"/>
      <c r="AM223" s="115"/>
      <c r="AN223" s="115"/>
      <c r="AO223" s="115"/>
      <c r="AP223" s="115"/>
      <c r="AQ223" s="115"/>
      <c r="AR223" s="115"/>
      <c r="AS223" s="115"/>
      <c r="AT223" s="115"/>
      <c r="AU223" s="115"/>
      <c r="AV223" s="115"/>
      <c r="AW223" s="115"/>
      <c r="AX223" s="115"/>
    </row>
    <row r="224" spans="1:50" s="149" customFormat="1">
      <c r="A224" s="145" t="s">
        <v>260</v>
      </c>
      <c r="B224" s="146" t="s">
        <v>337</v>
      </c>
      <c r="C224" s="147">
        <v>1</v>
      </c>
      <c r="D224" s="148" t="s">
        <v>276</v>
      </c>
      <c r="E224" s="149" t="s">
        <v>227</v>
      </c>
      <c r="F224" s="147">
        <v>4</v>
      </c>
      <c r="G224" s="150" t="s">
        <v>262</v>
      </c>
      <c r="H224" s="147">
        <v>1</v>
      </c>
      <c r="I224" s="147">
        <v>5</v>
      </c>
      <c r="J224" s="147">
        <f t="shared" si="85"/>
        <v>5</v>
      </c>
      <c r="K224" s="147"/>
      <c r="L224" s="147">
        <v>30</v>
      </c>
      <c r="M224" s="151"/>
      <c r="N224" s="152"/>
      <c r="P224" s="153"/>
      <c r="Q224" s="154">
        <f t="shared" si="86"/>
        <v>20</v>
      </c>
      <c r="R224" s="152">
        <f t="shared" si="87"/>
        <v>20</v>
      </c>
      <c r="S224" s="113"/>
      <c r="T224" s="113"/>
      <c r="U224" s="113">
        <v>54</v>
      </c>
      <c r="V224" s="210"/>
      <c r="W224" s="114"/>
      <c r="X224" s="115"/>
      <c r="Y224" s="115"/>
      <c r="Z224" s="115"/>
      <c r="AA224" s="115"/>
      <c r="AB224" s="115"/>
      <c r="AC224" s="115"/>
      <c r="AD224" s="115"/>
      <c r="AE224" s="115"/>
      <c r="AF224" s="115"/>
      <c r="AG224" s="115"/>
      <c r="AH224" s="115"/>
      <c r="AI224" s="115"/>
      <c r="AJ224" s="115"/>
      <c r="AK224" s="115"/>
      <c r="AL224" s="115"/>
      <c r="AM224" s="115"/>
      <c r="AN224" s="115"/>
      <c r="AO224" s="115"/>
      <c r="AP224" s="115"/>
      <c r="AQ224" s="115"/>
      <c r="AR224" s="115"/>
      <c r="AS224" s="115"/>
      <c r="AT224" s="115"/>
      <c r="AU224" s="115"/>
      <c r="AV224" s="115"/>
      <c r="AW224" s="115"/>
      <c r="AX224" s="115"/>
    </row>
    <row r="225" spans="1:50" s="149" customFormat="1">
      <c r="A225" s="145" t="s">
        <v>260</v>
      </c>
      <c r="B225" s="146" t="s">
        <v>338</v>
      </c>
      <c r="C225" s="147">
        <v>1</v>
      </c>
      <c r="D225" s="148" t="s">
        <v>276</v>
      </c>
      <c r="E225" s="149" t="s">
        <v>227</v>
      </c>
      <c r="F225" s="147">
        <v>5</v>
      </c>
      <c r="G225" s="150" t="s">
        <v>258</v>
      </c>
      <c r="H225" s="147">
        <v>1</v>
      </c>
      <c r="I225" s="147">
        <v>5</v>
      </c>
      <c r="J225" s="147">
        <f t="shared" si="85"/>
        <v>5</v>
      </c>
      <c r="K225" s="147"/>
      <c r="L225" s="147">
        <v>30</v>
      </c>
      <c r="M225" s="151"/>
      <c r="N225" s="152"/>
      <c r="P225" s="153"/>
      <c r="Q225" s="154">
        <f t="shared" si="86"/>
        <v>20</v>
      </c>
      <c r="R225" s="152">
        <f t="shared" si="87"/>
        <v>20</v>
      </c>
      <c r="S225" s="113"/>
      <c r="T225" s="113"/>
      <c r="U225" s="113">
        <v>54</v>
      </c>
      <c r="V225" s="210"/>
      <c r="W225" s="114"/>
      <c r="X225" s="115"/>
      <c r="Y225" s="115"/>
      <c r="Z225" s="115"/>
      <c r="AA225" s="115"/>
      <c r="AB225" s="115"/>
      <c r="AC225" s="115"/>
      <c r="AD225" s="115"/>
      <c r="AE225" s="115"/>
      <c r="AF225" s="115"/>
      <c r="AG225" s="115"/>
      <c r="AH225" s="115"/>
      <c r="AI225" s="115"/>
      <c r="AJ225" s="115"/>
      <c r="AK225" s="115"/>
      <c r="AL225" s="115"/>
      <c r="AM225" s="115"/>
      <c r="AN225" s="115"/>
      <c r="AO225" s="115"/>
      <c r="AP225" s="115"/>
      <c r="AQ225" s="115"/>
      <c r="AR225" s="115"/>
      <c r="AS225" s="115"/>
      <c r="AT225" s="115"/>
      <c r="AU225" s="115"/>
      <c r="AV225" s="115"/>
      <c r="AW225" s="115"/>
      <c r="AX225" s="115"/>
    </row>
    <row r="226" spans="1:50" s="96" customFormat="1">
      <c r="A226" s="305" t="s">
        <v>260</v>
      </c>
      <c r="B226" s="306" t="s">
        <v>324</v>
      </c>
      <c r="C226" s="307">
        <v>1</v>
      </c>
      <c r="D226" s="308" t="s">
        <v>276</v>
      </c>
      <c r="E226" s="96" t="s">
        <v>227</v>
      </c>
      <c r="F226" s="307">
        <v>5</v>
      </c>
      <c r="G226" s="309" t="s">
        <v>262</v>
      </c>
      <c r="H226" s="307">
        <v>1</v>
      </c>
      <c r="I226" s="307">
        <v>5</v>
      </c>
      <c r="J226" s="307">
        <f t="shared" si="85"/>
        <v>5</v>
      </c>
      <c r="K226" s="307"/>
      <c r="L226" s="307">
        <v>30</v>
      </c>
      <c r="M226" s="310"/>
      <c r="N226" s="311"/>
      <c r="P226" s="312"/>
      <c r="Q226" s="313">
        <f t="shared" si="86"/>
        <v>20</v>
      </c>
      <c r="R226" s="311">
        <f t="shared" si="87"/>
        <v>20</v>
      </c>
      <c r="S226" s="15"/>
      <c r="T226" s="15"/>
      <c r="U226" s="15">
        <v>54</v>
      </c>
      <c r="V226" s="210"/>
      <c r="W226" s="211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</row>
    <row r="227" spans="1:50" s="96" customFormat="1">
      <c r="A227" s="305" t="s">
        <v>273</v>
      </c>
      <c r="B227" s="306" t="s">
        <v>327</v>
      </c>
      <c r="C227" s="307">
        <v>1</v>
      </c>
      <c r="D227" s="308" t="s">
        <v>276</v>
      </c>
      <c r="E227" s="96" t="s">
        <v>302</v>
      </c>
      <c r="F227" s="307" t="s">
        <v>79</v>
      </c>
      <c r="G227" s="309" t="s">
        <v>258</v>
      </c>
      <c r="H227" s="307">
        <v>6</v>
      </c>
      <c r="I227" s="307">
        <v>10</v>
      </c>
      <c r="J227" s="307">
        <f t="shared" ref="J227:J232" si="88">I227-H227+1</f>
        <v>5</v>
      </c>
      <c r="K227" s="307"/>
      <c r="L227" s="307">
        <v>60</v>
      </c>
      <c r="M227" s="310"/>
      <c r="N227" s="311"/>
      <c r="P227" s="312"/>
      <c r="Q227" s="313">
        <f t="shared" ref="Q227:Q232" si="89">IF(J227=0,0,L227/1.5)</f>
        <v>40</v>
      </c>
      <c r="R227" s="311">
        <f t="shared" ref="R227:R232" si="90">O227+P227+Q227</f>
        <v>40</v>
      </c>
      <c r="S227" s="15"/>
      <c r="T227" s="15"/>
      <c r="U227" s="15">
        <v>54</v>
      </c>
      <c r="V227" s="210"/>
      <c r="W227" s="211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</row>
    <row r="228" spans="1:50" s="96" customFormat="1">
      <c r="A228" s="305" t="s">
        <v>273</v>
      </c>
      <c r="B228" s="306" t="s">
        <v>328</v>
      </c>
      <c r="C228" s="307">
        <v>1</v>
      </c>
      <c r="D228" s="308" t="s">
        <v>276</v>
      </c>
      <c r="E228" s="96" t="s">
        <v>302</v>
      </c>
      <c r="F228" s="307" t="s">
        <v>79</v>
      </c>
      <c r="G228" s="309" t="s">
        <v>262</v>
      </c>
      <c r="H228" s="307">
        <v>6</v>
      </c>
      <c r="I228" s="307">
        <v>10</v>
      </c>
      <c r="J228" s="307">
        <f t="shared" si="88"/>
        <v>5</v>
      </c>
      <c r="K228" s="307"/>
      <c r="L228" s="307">
        <v>60</v>
      </c>
      <c r="M228" s="310"/>
      <c r="N228" s="311"/>
      <c r="P228" s="312"/>
      <c r="Q228" s="313">
        <f t="shared" si="89"/>
        <v>40</v>
      </c>
      <c r="R228" s="311">
        <f t="shared" si="90"/>
        <v>40</v>
      </c>
      <c r="S228" s="15"/>
      <c r="T228" s="15"/>
      <c r="U228" s="15">
        <v>54</v>
      </c>
      <c r="V228" s="210"/>
      <c r="W228" s="211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</row>
    <row r="229" spans="1:50" s="96" customFormat="1">
      <c r="A229" s="305" t="s">
        <v>273</v>
      </c>
      <c r="B229" s="306" t="s">
        <v>347</v>
      </c>
      <c r="C229" s="307">
        <v>1</v>
      </c>
      <c r="D229" s="308" t="s">
        <v>276</v>
      </c>
      <c r="E229" s="96" t="s">
        <v>342</v>
      </c>
      <c r="F229" s="307">
        <v>4</v>
      </c>
      <c r="G229" s="309" t="s">
        <v>258</v>
      </c>
      <c r="H229" s="307">
        <v>11</v>
      </c>
      <c r="I229" s="307">
        <v>15</v>
      </c>
      <c r="J229" s="307">
        <f t="shared" si="88"/>
        <v>5</v>
      </c>
      <c r="K229" s="307"/>
      <c r="L229" s="307">
        <v>30</v>
      </c>
      <c r="M229" s="310"/>
      <c r="N229" s="311"/>
      <c r="P229" s="312"/>
      <c r="Q229" s="313">
        <f t="shared" si="89"/>
        <v>20</v>
      </c>
      <c r="R229" s="311">
        <f t="shared" si="90"/>
        <v>20</v>
      </c>
      <c r="S229" s="15"/>
      <c r="T229" s="15"/>
      <c r="U229" s="15"/>
      <c r="V229" s="210"/>
      <c r="W229" s="211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</row>
    <row r="230" spans="1:50" s="96" customFormat="1">
      <c r="A230" s="305" t="s">
        <v>273</v>
      </c>
      <c r="B230" s="306" t="s">
        <v>348</v>
      </c>
      <c r="C230" s="307">
        <v>1</v>
      </c>
      <c r="D230" s="308" t="s">
        <v>276</v>
      </c>
      <c r="E230" s="96" t="s">
        <v>342</v>
      </c>
      <c r="F230" s="307">
        <v>4</v>
      </c>
      <c r="G230" s="309" t="s">
        <v>262</v>
      </c>
      <c r="H230" s="307">
        <v>11</v>
      </c>
      <c r="I230" s="307">
        <v>15</v>
      </c>
      <c r="J230" s="307">
        <f t="shared" si="88"/>
        <v>5</v>
      </c>
      <c r="K230" s="307"/>
      <c r="L230" s="307">
        <v>30</v>
      </c>
      <c r="M230" s="310"/>
      <c r="N230" s="311"/>
      <c r="P230" s="312"/>
      <c r="Q230" s="313">
        <f t="shared" si="89"/>
        <v>20</v>
      </c>
      <c r="R230" s="311">
        <f t="shared" si="90"/>
        <v>20</v>
      </c>
      <c r="S230" s="15"/>
      <c r="T230" s="15"/>
      <c r="U230" s="15"/>
      <c r="V230" s="210"/>
      <c r="W230" s="211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</row>
    <row r="231" spans="1:50" s="96" customFormat="1">
      <c r="A231" s="305" t="s">
        <v>273</v>
      </c>
      <c r="B231" s="306" t="s">
        <v>349</v>
      </c>
      <c r="C231" s="307">
        <v>1</v>
      </c>
      <c r="D231" s="308" t="s">
        <v>276</v>
      </c>
      <c r="E231" s="96" t="s">
        <v>342</v>
      </c>
      <c r="F231" s="307">
        <v>5</v>
      </c>
      <c r="G231" s="309" t="s">
        <v>258</v>
      </c>
      <c r="H231" s="307">
        <v>11</v>
      </c>
      <c r="I231" s="307">
        <v>15</v>
      </c>
      <c r="J231" s="307">
        <f t="shared" si="88"/>
        <v>5</v>
      </c>
      <c r="K231" s="307"/>
      <c r="L231" s="307">
        <v>30</v>
      </c>
      <c r="M231" s="310"/>
      <c r="N231" s="311"/>
      <c r="P231" s="312"/>
      <c r="Q231" s="313">
        <f t="shared" si="89"/>
        <v>20</v>
      </c>
      <c r="R231" s="311">
        <f t="shared" si="90"/>
        <v>20</v>
      </c>
      <c r="S231" s="15"/>
      <c r="T231" s="15"/>
      <c r="U231" s="15"/>
      <c r="V231" s="210"/>
      <c r="W231" s="211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</row>
    <row r="232" spans="1:50" s="96" customFormat="1">
      <c r="A232" s="305" t="s">
        <v>273</v>
      </c>
      <c r="B232" s="306" t="s">
        <v>350</v>
      </c>
      <c r="C232" s="307">
        <v>1</v>
      </c>
      <c r="D232" s="308" t="s">
        <v>276</v>
      </c>
      <c r="E232" s="96" t="s">
        <v>342</v>
      </c>
      <c r="F232" s="307">
        <v>5</v>
      </c>
      <c r="G232" s="309" t="s">
        <v>262</v>
      </c>
      <c r="H232" s="307">
        <v>11</v>
      </c>
      <c r="I232" s="307">
        <v>15</v>
      </c>
      <c r="J232" s="307">
        <f t="shared" si="88"/>
        <v>5</v>
      </c>
      <c r="K232" s="307"/>
      <c r="L232" s="307">
        <v>30</v>
      </c>
      <c r="M232" s="310"/>
      <c r="N232" s="311"/>
      <c r="P232" s="312"/>
      <c r="Q232" s="313">
        <f t="shared" si="89"/>
        <v>20</v>
      </c>
      <c r="R232" s="311">
        <f t="shared" si="90"/>
        <v>20</v>
      </c>
      <c r="S232" s="15"/>
      <c r="T232" s="15"/>
      <c r="U232" s="15"/>
      <c r="V232" s="210"/>
      <c r="W232" s="211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</row>
    <row r="233" spans="1:50" s="96" customFormat="1">
      <c r="A233" s="305" t="s">
        <v>260</v>
      </c>
      <c r="B233" s="306" t="s">
        <v>401</v>
      </c>
      <c r="C233" s="307">
        <v>1</v>
      </c>
      <c r="D233" s="308" t="s">
        <v>276</v>
      </c>
      <c r="E233" s="96" t="s">
        <v>227</v>
      </c>
      <c r="F233" s="307">
        <v>5</v>
      </c>
      <c r="G233" s="309" t="s">
        <v>369</v>
      </c>
      <c r="H233" s="307">
        <v>5</v>
      </c>
      <c r="I233" s="307">
        <v>16</v>
      </c>
      <c r="J233" s="307">
        <f>I233-H233+1</f>
        <v>12</v>
      </c>
      <c r="K233" s="307"/>
      <c r="L233" s="307">
        <v>60</v>
      </c>
      <c r="M233" s="310"/>
      <c r="N233" s="311"/>
      <c r="P233" s="312"/>
      <c r="Q233" s="313">
        <f>IF(J233=0,0,L233/1.5)</f>
        <v>40</v>
      </c>
      <c r="R233" s="311">
        <f>O233+P233+Q233</f>
        <v>40</v>
      </c>
      <c r="S233" s="15"/>
      <c r="T233" s="15"/>
      <c r="U233" s="15"/>
      <c r="V233" s="210"/>
      <c r="W233" s="211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</row>
    <row r="234" spans="1:50" s="96" customFormat="1">
      <c r="A234" s="305" t="s">
        <v>260</v>
      </c>
      <c r="B234" s="306" t="s">
        <v>402</v>
      </c>
      <c r="C234" s="307">
        <v>1</v>
      </c>
      <c r="D234" s="308" t="s">
        <v>276</v>
      </c>
      <c r="E234" s="96" t="s">
        <v>227</v>
      </c>
      <c r="F234" s="307">
        <v>6</v>
      </c>
      <c r="G234" s="309" t="s">
        <v>369</v>
      </c>
      <c r="H234" s="307">
        <v>5</v>
      </c>
      <c r="I234" s="307">
        <v>16</v>
      </c>
      <c r="J234" s="307">
        <f>I234-H234+1</f>
        <v>12</v>
      </c>
      <c r="K234" s="307"/>
      <c r="L234" s="307">
        <v>60</v>
      </c>
      <c r="M234" s="310"/>
      <c r="N234" s="311"/>
      <c r="P234" s="312"/>
      <c r="Q234" s="313">
        <f>IF(J234=0,0,L234/1.5)</f>
        <v>40</v>
      </c>
      <c r="R234" s="311">
        <f>O234+P234+Q234</f>
        <v>40</v>
      </c>
      <c r="S234" s="15"/>
      <c r="T234" s="15"/>
      <c r="U234" s="15"/>
      <c r="V234" s="210"/>
      <c r="W234" s="211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</row>
    <row r="235" spans="1:50" s="149" customFormat="1">
      <c r="A235" s="145" t="s">
        <v>273</v>
      </c>
      <c r="B235" s="146" t="s">
        <v>248</v>
      </c>
      <c r="C235" s="147">
        <v>1</v>
      </c>
      <c r="D235" s="148" t="s">
        <v>276</v>
      </c>
      <c r="E235" s="149" t="s">
        <v>247</v>
      </c>
      <c r="F235" s="147" t="s">
        <v>77</v>
      </c>
      <c r="G235" s="150" t="s">
        <v>258</v>
      </c>
      <c r="H235" s="147">
        <v>1</v>
      </c>
      <c r="I235" s="147">
        <v>5</v>
      </c>
      <c r="J235" s="147">
        <f t="shared" si="82"/>
        <v>5</v>
      </c>
      <c r="K235" s="147"/>
      <c r="L235" s="147">
        <v>60</v>
      </c>
      <c r="M235" s="151"/>
      <c r="N235" s="152"/>
      <c r="P235" s="153"/>
      <c r="Q235" s="154">
        <f t="shared" ref="Q235:Q248" si="91">IF(J235=0,0,L235/1.5)</f>
        <v>40</v>
      </c>
      <c r="R235" s="152">
        <f t="shared" si="84"/>
        <v>40</v>
      </c>
      <c r="S235" s="113"/>
      <c r="T235" s="113"/>
      <c r="U235" s="113">
        <v>54</v>
      </c>
      <c r="V235" s="210"/>
      <c r="W235" s="114"/>
      <c r="X235" s="115"/>
      <c r="Y235" s="115"/>
      <c r="Z235" s="115"/>
      <c r="AA235" s="115"/>
      <c r="AB235" s="115"/>
      <c r="AC235" s="115"/>
      <c r="AD235" s="115"/>
      <c r="AE235" s="115"/>
      <c r="AF235" s="115"/>
      <c r="AG235" s="115"/>
      <c r="AH235" s="115"/>
      <c r="AI235" s="115"/>
      <c r="AJ235" s="115"/>
      <c r="AK235" s="115"/>
      <c r="AL235" s="115"/>
      <c r="AM235" s="115"/>
      <c r="AN235" s="115"/>
      <c r="AO235" s="115"/>
      <c r="AP235" s="115"/>
      <c r="AQ235" s="115"/>
      <c r="AR235" s="115"/>
      <c r="AS235" s="115"/>
      <c r="AT235" s="115"/>
      <c r="AU235" s="115"/>
      <c r="AV235" s="115"/>
      <c r="AW235" s="115"/>
      <c r="AX235" s="115"/>
    </row>
    <row r="236" spans="1:50" s="149" customFormat="1">
      <c r="A236" s="145" t="s">
        <v>273</v>
      </c>
      <c r="B236" s="146" t="s">
        <v>249</v>
      </c>
      <c r="C236" s="147">
        <v>1</v>
      </c>
      <c r="D236" s="148" t="s">
        <v>276</v>
      </c>
      <c r="E236" s="149" t="s">
        <v>247</v>
      </c>
      <c r="F236" s="147" t="s">
        <v>77</v>
      </c>
      <c r="G236" s="150" t="s">
        <v>262</v>
      </c>
      <c r="H236" s="147">
        <v>1</v>
      </c>
      <c r="I236" s="147">
        <v>5</v>
      </c>
      <c r="J236" s="147">
        <f t="shared" si="82"/>
        <v>5</v>
      </c>
      <c r="K236" s="147"/>
      <c r="L236" s="147">
        <v>60</v>
      </c>
      <c r="M236" s="151"/>
      <c r="N236" s="152"/>
      <c r="P236" s="153"/>
      <c r="Q236" s="154">
        <f t="shared" si="91"/>
        <v>40</v>
      </c>
      <c r="R236" s="152">
        <f t="shared" si="84"/>
        <v>40</v>
      </c>
      <c r="S236" s="113"/>
      <c r="T236" s="113"/>
      <c r="U236" s="113">
        <v>54</v>
      </c>
      <c r="V236" s="210"/>
      <c r="W236" s="114"/>
      <c r="X236" s="115"/>
      <c r="Y236" s="115"/>
      <c r="Z236" s="115"/>
      <c r="AA236" s="115"/>
      <c r="AB236" s="115"/>
      <c r="AC236" s="115"/>
      <c r="AD236" s="115"/>
      <c r="AE236" s="115"/>
      <c r="AF236" s="115"/>
      <c r="AG236" s="115"/>
      <c r="AH236" s="115"/>
      <c r="AI236" s="115"/>
      <c r="AJ236" s="115"/>
      <c r="AK236" s="115"/>
      <c r="AL236" s="115"/>
      <c r="AM236" s="115"/>
      <c r="AN236" s="115"/>
      <c r="AO236" s="115"/>
      <c r="AP236" s="115"/>
      <c r="AQ236" s="115"/>
      <c r="AR236" s="115"/>
      <c r="AS236" s="115"/>
      <c r="AT236" s="115"/>
      <c r="AU236" s="115"/>
      <c r="AV236" s="115"/>
      <c r="AW236" s="115"/>
      <c r="AX236" s="115"/>
    </row>
    <row r="237" spans="1:50" s="149" customFormat="1">
      <c r="A237" s="145" t="s">
        <v>295</v>
      </c>
      <c r="B237" s="146" t="s">
        <v>412</v>
      </c>
      <c r="C237" s="147">
        <v>1</v>
      </c>
      <c r="D237" s="148" t="s">
        <v>276</v>
      </c>
      <c r="E237" s="265" t="s">
        <v>410</v>
      </c>
      <c r="F237" s="147">
        <v>6</v>
      </c>
      <c r="G237" s="150">
        <v>6</v>
      </c>
      <c r="H237" s="147">
        <v>6</v>
      </c>
      <c r="I237" s="147">
        <v>15</v>
      </c>
      <c r="J237" s="147">
        <v>10</v>
      </c>
      <c r="K237" s="147"/>
      <c r="L237" s="147"/>
      <c r="M237" s="151"/>
      <c r="N237" s="152"/>
      <c r="P237" s="153"/>
      <c r="Q237" s="154"/>
      <c r="R237" s="152"/>
      <c r="S237" s="113"/>
      <c r="T237" s="113"/>
      <c r="U237" s="113"/>
      <c r="V237" s="210"/>
      <c r="W237" s="114"/>
      <c r="X237" s="115"/>
      <c r="Y237" s="115"/>
      <c r="Z237" s="115"/>
      <c r="AA237" s="115"/>
      <c r="AB237" s="115"/>
      <c r="AC237" s="115"/>
      <c r="AD237" s="115"/>
      <c r="AE237" s="115"/>
      <c r="AF237" s="115"/>
      <c r="AG237" s="115"/>
      <c r="AH237" s="115"/>
      <c r="AI237" s="115"/>
      <c r="AJ237" s="115"/>
      <c r="AK237" s="115"/>
      <c r="AL237" s="115"/>
      <c r="AM237" s="115"/>
      <c r="AN237" s="115"/>
      <c r="AO237" s="115"/>
      <c r="AP237" s="115"/>
      <c r="AQ237" s="115"/>
      <c r="AR237" s="115"/>
      <c r="AS237" s="115"/>
      <c r="AT237" s="115"/>
      <c r="AU237" s="115"/>
      <c r="AV237" s="115"/>
      <c r="AW237" s="115"/>
      <c r="AX237" s="115"/>
    </row>
    <row r="238" spans="1:50" s="96" customFormat="1">
      <c r="A238" s="305" t="s">
        <v>273</v>
      </c>
      <c r="B238" s="306" t="s">
        <v>345</v>
      </c>
      <c r="C238" s="307">
        <v>1</v>
      </c>
      <c r="D238" s="308" t="s">
        <v>276</v>
      </c>
      <c r="E238" s="96" t="s">
        <v>342</v>
      </c>
      <c r="F238" s="307">
        <v>7</v>
      </c>
      <c r="G238" s="309" t="s">
        <v>258</v>
      </c>
      <c r="H238" s="307">
        <v>6</v>
      </c>
      <c r="I238" s="307">
        <v>10</v>
      </c>
      <c r="J238" s="307">
        <f t="shared" si="82"/>
        <v>5</v>
      </c>
      <c r="K238" s="307"/>
      <c r="L238" s="307">
        <v>30</v>
      </c>
      <c r="M238" s="310"/>
      <c r="N238" s="311"/>
      <c r="P238" s="312"/>
      <c r="Q238" s="313">
        <f t="shared" si="91"/>
        <v>20</v>
      </c>
      <c r="R238" s="311">
        <f t="shared" si="84"/>
        <v>20</v>
      </c>
      <c r="S238" s="15"/>
      <c r="T238" s="15"/>
      <c r="U238" s="15"/>
      <c r="V238" s="210"/>
      <c r="W238" s="211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</row>
    <row r="239" spans="1:50" s="96" customFormat="1">
      <c r="A239" s="305" t="s">
        <v>273</v>
      </c>
      <c r="B239" s="306" t="s">
        <v>346</v>
      </c>
      <c r="C239" s="307">
        <v>1</v>
      </c>
      <c r="D239" s="308" t="s">
        <v>276</v>
      </c>
      <c r="E239" s="96" t="s">
        <v>342</v>
      </c>
      <c r="F239" s="307">
        <v>7</v>
      </c>
      <c r="G239" s="309" t="s">
        <v>262</v>
      </c>
      <c r="H239" s="307">
        <v>6</v>
      </c>
      <c r="I239" s="307">
        <v>10</v>
      </c>
      <c r="J239" s="307">
        <f t="shared" si="82"/>
        <v>5</v>
      </c>
      <c r="K239" s="307"/>
      <c r="L239" s="307">
        <v>30</v>
      </c>
      <c r="M239" s="310"/>
      <c r="N239" s="311"/>
      <c r="P239" s="312"/>
      <c r="Q239" s="313">
        <f t="shared" si="91"/>
        <v>20</v>
      </c>
      <c r="R239" s="311">
        <f t="shared" si="84"/>
        <v>20</v>
      </c>
      <c r="S239" s="15"/>
      <c r="T239" s="15"/>
      <c r="U239" s="15"/>
      <c r="V239" s="210"/>
      <c r="W239" s="211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</row>
    <row r="240" spans="1:50" s="96" customFormat="1">
      <c r="A240" s="305" t="s">
        <v>273</v>
      </c>
      <c r="B240" s="306" t="s">
        <v>354</v>
      </c>
      <c r="C240" s="307">
        <v>1</v>
      </c>
      <c r="D240" s="308" t="s">
        <v>276</v>
      </c>
      <c r="E240" s="96" t="s">
        <v>342</v>
      </c>
      <c r="F240" s="307">
        <v>7</v>
      </c>
      <c r="G240" s="309" t="s">
        <v>258</v>
      </c>
      <c r="H240" s="307">
        <v>11</v>
      </c>
      <c r="I240" s="307">
        <v>15</v>
      </c>
      <c r="J240" s="307">
        <f t="shared" si="82"/>
        <v>5</v>
      </c>
      <c r="K240" s="307"/>
      <c r="L240" s="307">
        <v>30</v>
      </c>
      <c r="M240" s="310"/>
      <c r="N240" s="311"/>
      <c r="P240" s="312"/>
      <c r="Q240" s="313">
        <f t="shared" si="91"/>
        <v>20</v>
      </c>
      <c r="R240" s="311">
        <f t="shared" si="84"/>
        <v>20</v>
      </c>
      <c r="S240" s="15"/>
      <c r="T240" s="15"/>
      <c r="U240" s="15"/>
      <c r="V240" s="210"/>
      <c r="W240" s="211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</row>
    <row r="241" spans="1:50" s="96" customFormat="1">
      <c r="A241" s="305" t="s">
        <v>273</v>
      </c>
      <c r="B241" s="306" t="s">
        <v>353</v>
      </c>
      <c r="C241" s="307">
        <v>1</v>
      </c>
      <c r="D241" s="308" t="s">
        <v>276</v>
      </c>
      <c r="E241" s="96" t="s">
        <v>342</v>
      </c>
      <c r="F241" s="307">
        <v>7</v>
      </c>
      <c r="G241" s="309" t="s">
        <v>262</v>
      </c>
      <c r="H241" s="307">
        <v>11</v>
      </c>
      <c r="I241" s="307">
        <v>15</v>
      </c>
      <c r="J241" s="307">
        <f t="shared" si="82"/>
        <v>5</v>
      </c>
      <c r="K241" s="307"/>
      <c r="L241" s="307">
        <v>30</v>
      </c>
      <c r="M241" s="310"/>
      <c r="N241" s="311"/>
      <c r="P241" s="312"/>
      <c r="Q241" s="313">
        <f t="shared" si="91"/>
        <v>20</v>
      </c>
      <c r="R241" s="311">
        <f t="shared" si="84"/>
        <v>20</v>
      </c>
      <c r="S241" s="15"/>
      <c r="T241" s="15"/>
      <c r="U241" s="15"/>
      <c r="V241" s="210">
        <v>560</v>
      </c>
      <c r="W241" s="211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</row>
    <row r="242" spans="1:50" s="298" customFormat="1">
      <c r="A242" s="294"/>
      <c r="B242" s="295"/>
      <c r="C242" s="296"/>
      <c r="D242" s="297"/>
      <c r="F242" s="296"/>
      <c r="G242" s="299"/>
      <c r="H242" s="296"/>
      <c r="I242" s="296"/>
      <c r="J242" s="296"/>
      <c r="K242" s="296"/>
      <c r="L242" s="296"/>
      <c r="M242" s="300"/>
      <c r="N242" s="301"/>
      <c r="P242" s="302"/>
      <c r="Q242" s="303"/>
      <c r="R242" s="301"/>
      <c r="S242" s="302"/>
      <c r="T242" s="302"/>
      <c r="U242" s="302"/>
      <c r="V242" s="291"/>
      <c r="W242" s="304"/>
    </row>
    <row r="243" spans="1:50" s="225" customFormat="1">
      <c r="A243" s="222" t="s">
        <v>330</v>
      </c>
      <c r="B243" s="89" t="s">
        <v>395</v>
      </c>
      <c r="C243" s="223">
        <v>1</v>
      </c>
      <c r="D243" s="224" t="s">
        <v>269</v>
      </c>
      <c r="E243" s="40" t="s">
        <v>410</v>
      </c>
      <c r="F243" s="223">
        <v>3</v>
      </c>
      <c r="G243" s="87">
        <v>10</v>
      </c>
      <c r="H243" s="223">
        <v>5</v>
      </c>
      <c r="I243" s="223">
        <v>20</v>
      </c>
      <c r="J243" s="223">
        <f t="shared" ref="J243" si="92">I243-H243+1</f>
        <v>16</v>
      </c>
      <c r="K243" s="223"/>
      <c r="L243" s="223"/>
      <c r="M243" s="226"/>
      <c r="N243" s="227"/>
      <c r="P243" s="228"/>
      <c r="Q243" s="229"/>
      <c r="R243" s="227"/>
      <c r="S243" s="228"/>
      <c r="T243" s="228"/>
      <c r="U243" s="228"/>
      <c r="V243" s="314"/>
      <c r="W243" s="315"/>
    </row>
    <row r="244" spans="1:50" s="110" customFormat="1">
      <c r="A244" s="103" t="s">
        <v>270</v>
      </c>
      <c r="B244" s="104" t="s">
        <v>172</v>
      </c>
      <c r="C244" s="105">
        <v>1</v>
      </c>
      <c r="D244" s="106" t="s">
        <v>269</v>
      </c>
      <c r="E244" s="110" t="s">
        <v>188</v>
      </c>
      <c r="F244" s="105" t="s">
        <v>79</v>
      </c>
      <c r="G244" s="107" t="s">
        <v>262</v>
      </c>
      <c r="H244" s="105">
        <v>1</v>
      </c>
      <c r="I244" s="105">
        <v>5</v>
      </c>
      <c r="J244" s="105">
        <f>I244-H244+1</f>
        <v>5</v>
      </c>
      <c r="K244" s="105"/>
      <c r="L244" s="105">
        <v>60</v>
      </c>
      <c r="M244" s="108"/>
      <c r="N244" s="109"/>
      <c r="P244" s="111"/>
      <c r="Q244" s="112">
        <f>IF(J244=0,0,L244/1.5)</f>
        <v>40</v>
      </c>
      <c r="R244" s="109">
        <f>O244+P244+Q244</f>
        <v>40</v>
      </c>
      <c r="S244" s="113"/>
      <c r="T244" s="113"/>
      <c r="U244" s="113">
        <v>54</v>
      </c>
      <c r="V244" s="210"/>
      <c r="W244" s="114"/>
      <c r="X244" s="115"/>
      <c r="Y244" s="115"/>
      <c r="Z244" s="115"/>
      <c r="AA244" s="115"/>
      <c r="AB244" s="115"/>
      <c r="AC244" s="115"/>
      <c r="AD244" s="115"/>
      <c r="AE244" s="115"/>
      <c r="AF244" s="115"/>
      <c r="AG244" s="115"/>
      <c r="AH244" s="115"/>
      <c r="AI244" s="115"/>
      <c r="AJ244" s="115"/>
      <c r="AK244" s="115"/>
      <c r="AL244" s="115"/>
      <c r="AM244" s="115"/>
      <c r="AN244" s="115"/>
      <c r="AO244" s="115"/>
      <c r="AP244" s="115"/>
      <c r="AQ244" s="115"/>
      <c r="AR244" s="115"/>
      <c r="AS244" s="115"/>
      <c r="AT244" s="115"/>
      <c r="AU244" s="115"/>
      <c r="AV244" s="115"/>
      <c r="AW244" s="115"/>
      <c r="AX244" s="115"/>
    </row>
    <row r="245" spans="1:50" s="225" customFormat="1">
      <c r="A245" s="222" t="s">
        <v>260</v>
      </c>
      <c r="B245" s="89" t="s">
        <v>387</v>
      </c>
      <c r="C245" s="223">
        <v>1</v>
      </c>
      <c r="D245" s="224" t="s">
        <v>269</v>
      </c>
      <c r="E245" s="225" t="s">
        <v>227</v>
      </c>
      <c r="F245" s="223">
        <v>4</v>
      </c>
      <c r="G245" s="87" t="s">
        <v>258</v>
      </c>
      <c r="H245" s="223">
        <v>6</v>
      </c>
      <c r="I245" s="223">
        <v>10</v>
      </c>
      <c r="J245" s="223">
        <f>I245-H245+1</f>
        <v>5</v>
      </c>
      <c r="K245" s="223"/>
      <c r="L245" s="223">
        <v>30</v>
      </c>
      <c r="M245" s="226"/>
      <c r="N245" s="227"/>
      <c r="P245" s="228"/>
      <c r="Q245" s="229">
        <f>IF(J245=0,0,L245/1.5)</f>
        <v>20</v>
      </c>
      <c r="R245" s="227">
        <f>O245+P245+Q245</f>
        <v>20</v>
      </c>
      <c r="S245" s="15"/>
      <c r="T245" s="15"/>
      <c r="U245" s="15">
        <v>20</v>
      </c>
      <c r="V245" s="210"/>
      <c r="W245" s="211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</row>
    <row r="246" spans="1:50" s="110" customFormat="1">
      <c r="A246" s="103" t="s">
        <v>270</v>
      </c>
      <c r="B246" s="104" t="s">
        <v>146</v>
      </c>
      <c r="C246" s="105">
        <v>1</v>
      </c>
      <c r="D246" s="106" t="s">
        <v>269</v>
      </c>
      <c r="E246" s="110" t="s">
        <v>188</v>
      </c>
      <c r="F246" s="105">
        <v>4</v>
      </c>
      <c r="G246" s="107" t="s">
        <v>262</v>
      </c>
      <c r="H246" s="105">
        <v>6</v>
      </c>
      <c r="I246" s="105">
        <v>15</v>
      </c>
      <c r="J246" s="105">
        <f t="shared" si="82"/>
        <v>10</v>
      </c>
      <c r="K246" s="105"/>
      <c r="L246" s="105">
        <v>60</v>
      </c>
      <c r="M246" s="108"/>
      <c r="N246" s="109"/>
      <c r="P246" s="111"/>
      <c r="Q246" s="112">
        <f t="shared" si="91"/>
        <v>40</v>
      </c>
      <c r="R246" s="109">
        <f t="shared" si="84"/>
        <v>40</v>
      </c>
      <c r="S246" s="113"/>
      <c r="T246" s="113"/>
      <c r="U246" s="113">
        <v>54</v>
      </c>
      <c r="V246" s="210"/>
      <c r="W246" s="114"/>
      <c r="X246" s="115"/>
      <c r="Y246" s="115"/>
      <c r="Z246" s="115"/>
      <c r="AA246" s="115"/>
      <c r="AB246" s="115"/>
      <c r="AC246" s="115"/>
      <c r="AD246" s="115"/>
      <c r="AE246" s="115"/>
      <c r="AF246" s="115"/>
      <c r="AG246" s="115"/>
      <c r="AH246" s="115"/>
      <c r="AI246" s="115"/>
      <c r="AJ246" s="115"/>
      <c r="AK246" s="115"/>
      <c r="AL246" s="115"/>
      <c r="AM246" s="115"/>
      <c r="AN246" s="115"/>
      <c r="AO246" s="115"/>
      <c r="AP246" s="115"/>
      <c r="AQ246" s="115"/>
      <c r="AR246" s="115"/>
      <c r="AS246" s="115"/>
      <c r="AT246" s="115"/>
      <c r="AU246" s="115"/>
      <c r="AV246" s="115"/>
      <c r="AW246" s="115"/>
      <c r="AX246" s="115"/>
    </row>
    <row r="247" spans="1:50" s="110" customFormat="1">
      <c r="A247" s="103" t="s">
        <v>270</v>
      </c>
      <c r="B247" s="104" t="s">
        <v>175</v>
      </c>
      <c r="C247" s="105">
        <v>1</v>
      </c>
      <c r="D247" s="106" t="s">
        <v>269</v>
      </c>
      <c r="E247" s="110" t="s">
        <v>188</v>
      </c>
      <c r="F247" s="105" t="s">
        <v>77</v>
      </c>
      <c r="G247" s="107" t="s">
        <v>258</v>
      </c>
      <c r="H247" s="105">
        <v>11</v>
      </c>
      <c r="I247" s="105">
        <v>15</v>
      </c>
      <c r="J247" s="105">
        <f t="shared" si="82"/>
        <v>5</v>
      </c>
      <c r="K247" s="105"/>
      <c r="L247" s="105">
        <v>60</v>
      </c>
      <c r="M247" s="108"/>
      <c r="N247" s="109"/>
      <c r="P247" s="111"/>
      <c r="Q247" s="112">
        <f t="shared" si="91"/>
        <v>40</v>
      </c>
      <c r="R247" s="109">
        <f t="shared" si="84"/>
        <v>40</v>
      </c>
      <c r="S247" s="113"/>
      <c r="T247" s="113"/>
      <c r="U247" s="113">
        <v>54</v>
      </c>
      <c r="V247" s="210"/>
      <c r="W247" s="114"/>
      <c r="X247" s="115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  <c r="AK247" s="115"/>
      <c r="AL247" s="115"/>
      <c r="AM247" s="115"/>
      <c r="AN247" s="115"/>
      <c r="AO247" s="115"/>
      <c r="AP247" s="115"/>
      <c r="AQ247" s="115"/>
      <c r="AR247" s="115"/>
      <c r="AS247" s="115"/>
      <c r="AT247" s="115"/>
      <c r="AU247" s="115"/>
      <c r="AV247" s="115"/>
      <c r="AW247" s="115"/>
      <c r="AX247" s="115"/>
    </row>
    <row r="248" spans="1:50" s="110" customFormat="1">
      <c r="A248" s="103" t="s">
        <v>270</v>
      </c>
      <c r="B248" s="104" t="s">
        <v>189</v>
      </c>
      <c r="C248" s="105">
        <v>1</v>
      </c>
      <c r="D248" s="106" t="s">
        <v>269</v>
      </c>
      <c r="E248" s="110" t="s">
        <v>188</v>
      </c>
      <c r="F248" s="105" t="s">
        <v>77</v>
      </c>
      <c r="G248" s="107" t="s">
        <v>262</v>
      </c>
      <c r="H248" s="105">
        <v>11</v>
      </c>
      <c r="I248" s="105">
        <v>15</v>
      </c>
      <c r="J248" s="105">
        <f t="shared" si="82"/>
        <v>5</v>
      </c>
      <c r="K248" s="105"/>
      <c r="L248" s="105">
        <v>60</v>
      </c>
      <c r="M248" s="108"/>
      <c r="N248" s="109"/>
      <c r="P248" s="111"/>
      <c r="Q248" s="112">
        <f t="shared" si="91"/>
        <v>40</v>
      </c>
      <c r="R248" s="109">
        <f t="shared" si="84"/>
        <v>40</v>
      </c>
      <c r="S248" s="113"/>
      <c r="T248" s="113"/>
      <c r="U248" s="113">
        <v>54</v>
      </c>
      <c r="V248" s="210"/>
      <c r="W248" s="114"/>
      <c r="X248" s="115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  <c r="AK248" s="115"/>
      <c r="AL248" s="115"/>
      <c r="AM248" s="115"/>
      <c r="AN248" s="115"/>
      <c r="AO248" s="115"/>
      <c r="AP248" s="115"/>
      <c r="AQ248" s="115"/>
      <c r="AR248" s="115"/>
      <c r="AS248" s="115"/>
      <c r="AT248" s="115"/>
      <c r="AU248" s="115"/>
      <c r="AV248" s="115"/>
      <c r="AW248" s="115"/>
      <c r="AX248" s="115"/>
    </row>
    <row r="249" spans="1:50" s="110" customFormat="1">
      <c r="A249" s="103" t="s">
        <v>285</v>
      </c>
      <c r="B249" s="104" t="s">
        <v>219</v>
      </c>
      <c r="C249" s="105">
        <v>1</v>
      </c>
      <c r="D249" s="106" t="s">
        <v>269</v>
      </c>
      <c r="E249" s="110" t="s">
        <v>181</v>
      </c>
      <c r="F249" s="105" t="s">
        <v>77</v>
      </c>
      <c r="G249" s="107" t="s">
        <v>258</v>
      </c>
      <c r="H249" s="105">
        <v>6</v>
      </c>
      <c r="I249" s="105">
        <v>10</v>
      </c>
      <c r="J249" s="105">
        <f t="shared" ref="J249:J289" si="93">I249-H249+1</f>
        <v>5</v>
      </c>
      <c r="K249" s="105"/>
      <c r="L249" s="105">
        <v>60</v>
      </c>
      <c r="M249" s="108"/>
      <c r="N249" s="109"/>
      <c r="P249" s="111"/>
      <c r="Q249" s="112">
        <f>IF(J249=0,0,L249/1.5)</f>
        <v>40</v>
      </c>
      <c r="R249" s="109">
        <f t="shared" ref="R249:R289" si="94">O249+P249+Q249</f>
        <v>40</v>
      </c>
      <c r="S249" s="113"/>
      <c r="T249" s="113"/>
      <c r="U249" s="113">
        <v>54</v>
      </c>
      <c r="V249" s="210"/>
      <c r="W249" s="114"/>
      <c r="X249" s="115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  <c r="AK249" s="115"/>
      <c r="AL249" s="115"/>
      <c r="AM249" s="115"/>
      <c r="AN249" s="115"/>
      <c r="AO249" s="115"/>
      <c r="AP249" s="115"/>
      <c r="AQ249" s="115"/>
      <c r="AR249" s="115"/>
      <c r="AS249" s="115"/>
      <c r="AT249" s="115"/>
      <c r="AU249" s="115"/>
      <c r="AV249" s="115"/>
      <c r="AW249" s="115"/>
      <c r="AX249" s="115"/>
    </row>
    <row r="250" spans="1:50" s="225" customFormat="1">
      <c r="A250" s="222" t="s">
        <v>260</v>
      </c>
      <c r="B250" s="89" t="s">
        <v>388</v>
      </c>
      <c r="C250" s="223">
        <v>1</v>
      </c>
      <c r="D250" s="224" t="s">
        <v>269</v>
      </c>
      <c r="E250" s="225" t="s">
        <v>227</v>
      </c>
      <c r="F250" s="223">
        <v>6</v>
      </c>
      <c r="G250" s="87" t="s">
        <v>262</v>
      </c>
      <c r="H250" s="223">
        <v>6</v>
      </c>
      <c r="I250" s="223">
        <v>10</v>
      </c>
      <c r="J250" s="223">
        <f>I250-H250+1</f>
        <v>5</v>
      </c>
      <c r="K250" s="223"/>
      <c r="L250" s="223">
        <v>30</v>
      </c>
      <c r="M250" s="226"/>
      <c r="N250" s="227"/>
      <c r="P250" s="228"/>
      <c r="Q250" s="229">
        <f>IF(J250=0,0,L250/1.5)</f>
        <v>20</v>
      </c>
      <c r="R250" s="227">
        <f>O250+P250+Q250</f>
        <v>20</v>
      </c>
      <c r="S250" s="15"/>
      <c r="T250" s="15"/>
      <c r="U250" s="15">
        <v>20</v>
      </c>
      <c r="V250" s="210"/>
      <c r="W250" s="211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</row>
    <row r="251" spans="1:50" s="110" customFormat="1">
      <c r="A251" s="103" t="s">
        <v>285</v>
      </c>
      <c r="B251" s="104" t="s">
        <v>218</v>
      </c>
      <c r="C251" s="105">
        <v>1</v>
      </c>
      <c r="D251" s="106" t="s">
        <v>269</v>
      </c>
      <c r="E251" s="110" t="s">
        <v>181</v>
      </c>
      <c r="F251" s="105" t="s">
        <v>77</v>
      </c>
      <c r="G251" s="107" t="s">
        <v>262</v>
      </c>
      <c r="H251" s="105">
        <v>1</v>
      </c>
      <c r="I251" s="105">
        <v>5</v>
      </c>
      <c r="J251" s="105">
        <f t="shared" si="93"/>
        <v>5</v>
      </c>
      <c r="K251" s="105"/>
      <c r="L251" s="105">
        <v>60</v>
      </c>
      <c r="M251" s="108"/>
      <c r="N251" s="109"/>
      <c r="P251" s="111"/>
      <c r="Q251" s="112">
        <f>IF(J251=0,0,L251/1.5)</f>
        <v>40</v>
      </c>
      <c r="R251" s="109">
        <f t="shared" si="94"/>
        <v>40</v>
      </c>
      <c r="S251" s="113"/>
      <c r="T251" s="113"/>
      <c r="U251" s="113">
        <v>54</v>
      </c>
      <c r="V251" s="210">
        <v>280</v>
      </c>
      <c r="W251" s="114"/>
      <c r="X251" s="115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  <c r="AK251" s="115"/>
      <c r="AL251" s="115"/>
      <c r="AM251" s="115"/>
      <c r="AN251" s="115"/>
      <c r="AO251" s="115"/>
      <c r="AP251" s="115"/>
      <c r="AQ251" s="115"/>
      <c r="AR251" s="115"/>
      <c r="AS251" s="115"/>
      <c r="AT251" s="115"/>
      <c r="AU251" s="115"/>
      <c r="AV251" s="115"/>
      <c r="AW251" s="115"/>
      <c r="AX251" s="115"/>
    </row>
    <row r="252" spans="1:50" s="298" customFormat="1">
      <c r="A252" s="294"/>
      <c r="B252" s="295"/>
      <c r="C252" s="296"/>
      <c r="D252" s="297"/>
      <c r="F252" s="296"/>
      <c r="G252" s="299"/>
      <c r="H252" s="296"/>
      <c r="I252" s="296"/>
      <c r="J252" s="296"/>
      <c r="K252" s="296"/>
      <c r="L252" s="296"/>
      <c r="M252" s="300"/>
      <c r="N252" s="301"/>
      <c r="P252" s="302"/>
      <c r="Q252" s="303"/>
      <c r="R252" s="301"/>
      <c r="S252" s="302"/>
      <c r="T252" s="302"/>
      <c r="U252" s="302"/>
      <c r="V252" s="291"/>
      <c r="W252" s="304"/>
    </row>
    <row r="253" spans="1:50" s="115" customFormat="1">
      <c r="A253" s="160" t="s">
        <v>298</v>
      </c>
      <c r="B253" s="161" t="s">
        <v>202</v>
      </c>
      <c r="C253" s="162">
        <v>1</v>
      </c>
      <c r="D253" s="163" t="s">
        <v>320</v>
      </c>
      <c r="E253" s="167" t="s">
        <v>204</v>
      </c>
      <c r="F253" s="162">
        <v>2</v>
      </c>
      <c r="G253" s="164" t="s">
        <v>72</v>
      </c>
      <c r="H253" s="162">
        <v>1</v>
      </c>
      <c r="I253" s="162">
        <v>15</v>
      </c>
      <c r="J253" s="162">
        <f t="shared" ref="J253:J269" si="95">I253-H253+1</f>
        <v>15</v>
      </c>
      <c r="K253" s="162">
        <v>30</v>
      </c>
      <c r="L253" s="162"/>
      <c r="M253" s="165"/>
      <c r="N253" s="166"/>
      <c r="O253" s="167"/>
      <c r="P253" s="168">
        <f t="shared" ref="P253:P269" si="96">IF(J253=0,0,K253)</f>
        <v>30</v>
      </c>
      <c r="Q253" s="169"/>
      <c r="R253" s="166">
        <f t="shared" ref="R253:R269" si="97">O253+P253+Q253</f>
        <v>30</v>
      </c>
      <c r="S253" s="113"/>
      <c r="T253" s="113"/>
      <c r="U253" s="113">
        <v>54</v>
      </c>
      <c r="V253" s="210"/>
      <c r="W253" s="114"/>
    </row>
    <row r="254" spans="1:50" s="115" customFormat="1">
      <c r="A254" s="160" t="s">
        <v>298</v>
      </c>
      <c r="B254" s="161" t="s">
        <v>202</v>
      </c>
      <c r="C254" s="162">
        <v>1</v>
      </c>
      <c r="D254" s="163" t="s">
        <v>320</v>
      </c>
      <c r="E254" s="167" t="s">
        <v>200</v>
      </c>
      <c r="F254" s="162">
        <v>2</v>
      </c>
      <c r="G254" s="164" t="s">
        <v>71</v>
      </c>
      <c r="H254" s="162">
        <v>1</v>
      </c>
      <c r="I254" s="162">
        <v>15</v>
      </c>
      <c r="J254" s="162">
        <f t="shared" si="95"/>
        <v>15</v>
      </c>
      <c r="K254" s="162">
        <v>30</v>
      </c>
      <c r="L254" s="162"/>
      <c r="M254" s="165"/>
      <c r="N254" s="166"/>
      <c r="O254" s="167"/>
      <c r="P254" s="168">
        <f t="shared" si="96"/>
        <v>30</v>
      </c>
      <c r="Q254" s="169"/>
      <c r="R254" s="166">
        <f t="shared" si="97"/>
        <v>30</v>
      </c>
      <c r="S254" s="113"/>
      <c r="T254" s="113"/>
      <c r="U254" s="113">
        <v>54</v>
      </c>
      <c r="V254" s="210"/>
      <c r="W254" s="114"/>
    </row>
    <row r="255" spans="1:50" s="115" customFormat="1">
      <c r="A255" s="160" t="s">
        <v>297</v>
      </c>
      <c r="B255" s="161" t="s">
        <v>201</v>
      </c>
      <c r="C255" s="162">
        <v>1</v>
      </c>
      <c r="D255" s="163" t="s">
        <v>320</v>
      </c>
      <c r="E255" s="167" t="s">
        <v>200</v>
      </c>
      <c r="F255" s="162">
        <v>2</v>
      </c>
      <c r="G255" s="164" t="s">
        <v>73</v>
      </c>
      <c r="H255" s="162">
        <v>1</v>
      </c>
      <c r="I255" s="162">
        <v>15</v>
      </c>
      <c r="J255" s="162">
        <f t="shared" si="95"/>
        <v>15</v>
      </c>
      <c r="K255" s="162">
        <v>30</v>
      </c>
      <c r="L255" s="162"/>
      <c r="M255" s="165"/>
      <c r="N255" s="166"/>
      <c r="O255" s="167"/>
      <c r="P255" s="168">
        <f t="shared" si="96"/>
        <v>30</v>
      </c>
      <c r="Q255" s="169"/>
      <c r="R255" s="166">
        <f t="shared" si="97"/>
        <v>30</v>
      </c>
      <c r="S255" s="113"/>
      <c r="T255" s="113"/>
      <c r="U255" s="113">
        <v>54</v>
      </c>
      <c r="V255" s="210"/>
      <c r="W255" s="114"/>
    </row>
    <row r="256" spans="1:50" s="115" customFormat="1">
      <c r="A256" s="160" t="s">
        <v>297</v>
      </c>
      <c r="B256" s="161" t="s">
        <v>198</v>
      </c>
      <c r="C256" s="162">
        <v>1</v>
      </c>
      <c r="D256" s="163" t="s">
        <v>320</v>
      </c>
      <c r="E256" s="167" t="s">
        <v>200</v>
      </c>
      <c r="F256" s="162">
        <v>3</v>
      </c>
      <c r="G256" s="164" t="s">
        <v>72</v>
      </c>
      <c r="H256" s="162">
        <v>1</v>
      </c>
      <c r="I256" s="162">
        <v>15</v>
      </c>
      <c r="J256" s="162">
        <f t="shared" si="95"/>
        <v>15</v>
      </c>
      <c r="K256" s="162">
        <v>30</v>
      </c>
      <c r="L256" s="162"/>
      <c r="M256" s="165"/>
      <c r="N256" s="166"/>
      <c r="O256" s="167"/>
      <c r="P256" s="168">
        <f t="shared" si="96"/>
        <v>30</v>
      </c>
      <c r="Q256" s="169"/>
      <c r="R256" s="166">
        <f t="shared" si="97"/>
        <v>30</v>
      </c>
      <c r="S256" s="113"/>
      <c r="T256" s="113"/>
      <c r="U256" s="113">
        <v>54</v>
      </c>
      <c r="V256" s="210"/>
      <c r="W256" s="114"/>
    </row>
    <row r="257" spans="1:23" s="115" customFormat="1">
      <c r="A257" s="160"/>
      <c r="B257" s="161" t="s">
        <v>158</v>
      </c>
      <c r="C257" s="162">
        <v>1</v>
      </c>
      <c r="D257" s="163" t="s">
        <v>320</v>
      </c>
      <c r="E257" s="167" t="s">
        <v>204</v>
      </c>
      <c r="F257" s="162">
        <v>3</v>
      </c>
      <c r="G257" s="164" t="s">
        <v>71</v>
      </c>
      <c r="H257" s="162">
        <v>1</v>
      </c>
      <c r="I257" s="162">
        <v>15</v>
      </c>
      <c r="J257" s="162">
        <f t="shared" si="95"/>
        <v>15</v>
      </c>
      <c r="K257" s="162">
        <v>30</v>
      </c>
      <c r="L257" s="162"/>
      <c r="M257" s="165"/>
      <c r="N257" s="166"/>
      <c r="O257" s="167"/>
      <c r="P257" s="168">
        <f t="shared" si="96"/>
        <v>30</v>
      </c>
      <c r="Q257" s="169"/>
      <c r="R257" s="166">
        <f t="shared" si="97"/>
        <v>30</v>
      </c>
      <c r="S257" s="113"/>
      <c r="T257" s="113"/>
      <c r="U257" s="113">
        <v>54</v>
      </c>
      <c r="V257" s="210"/>
      <c r="W257" s="114"/>
    </row>
    <row r="258" spans="1:23" s="115" customFormat="1">
      <c r="A258" s="160" t="s">
        <v>296</v>
      </c>
      <c r="B258" s="161" t="s">
        <v>197</v>
      </c>
      <c r="C258" s="162">
        <v>1</v>
      </c>
      <c r="D258" s="163" t="s">
        <v>320</v>
      </c>
      <c r="E258" s="167" t="s">
        <v>200</v>
      </c>
      <c r="F258" s="162">
        <v>3</v>
      </c>
      <c r="G258" s="164" t="s">
        <v>73</v>
      </c>
      <c r="H258" s="162">
        <v>1</v>
      </c>
      <c r="I258" s="162">
        <v>15</v>
      </c>
      <c r="J258" s="162">
        <f t="shared" si="95"/>
        <v>15</v>
      </c>
      <c r="K258" s="162">
        <v>30</v>
      </c>
      <c r="L258" s="162"/>
      <c r="M258" s="165"/>
      <c r="N258" s="166"/>
      <c r="O258" s="167"/>
      <c r="P258" s="168">
        <f t="shared" si="96"/>
        <v>30</v>
      </c>
      <c r="Q258" s="169"/>
      <c r="R258" s="166">
        <f t="shared" si="97"/>
        <v>30</v>
      </c>
      <c r="S258" s="113"/>
      <c r="T258" s="113"/>
      <c r="U258" s="113">
        <v>54</v>
      </c>
      <c r="V258" s="210"/>
      <c r="W258" s="114"/>
    </row>
    <row r="259" spans="1:23" s="115" customFormat="1">
      <c r="A259" s="160"/>
      <c r="B259" s="161" t="s">
        <v>150</v>
      </c>
      <c r="C259" s="162">
        <v>1</v>
      </c>
      <c r="D259" s="163" t="s">
        <v>320</v>
      </c>
      <c r="E259" s="167" t="s">
        <v>204</v>
      </c>
      <c r="F259" s="162">
        <v>3</v>
      </c>
      <c r="G259" s="164" t="s">
        <v>107</v>
      </c>
      <c r="H259" s="162">
        <v>1</v>
      </c>
      <c r="I259" s="162">
        <v>15</v>
      </c>
      <c r="J259" s="162">
        <f>I259-H259+1</f>
        <v>15</v>
      </c>
      <c r="K259" s="162">
        <v>30</v>
      </c>
      <c r="L259" s="162"/>
      <c r="M259" s="165"/>
      <c r="N259" s="166"/>
      <c r="O259" s="167"/>
      <c r="P259" s="168">
        <f>IF(J259=0,0,K259)</f>
        <v>30</v>
      </c>
      <c r="Q259" s="169"/>
      <c r="R259" s="166">
        <f>O259+P259+Q259</f>
        <v>30</v>
      </c>
      <c r="S259" s="113"/>
      <c r="T259" s="113"/>
      <c r="U259" s="113">
        <v>54</v>
      </c>
      <c r="V259" s="210"/>
      <c r="W259" s="114"/>
    </row>
    <row r="260" spans="1:23" s="115" customFormat="1">
      <c r="A260" s="160"/>
      <c r="B260" s="161" t="s">
        <v>153</v>
      </c>
      <c r="C260" s="162">
        <v>1</v>
      </c>
      <c r="D260" s="163" t="s">
        <v>320</v>
      </c>
      <c r="E260" s="167" t="s">
        <v>204</v>
      </c>
      <c r="F260" s="162">
        <v>4</v>
      </c>
      <c r="G260" s="164" t="s">
        <v>72</v>
      </c>
      <c r="H260" s="162">
        <v>1</v>
      </c>
      <c r="I260" s="162">
        <v>15</v>
      </c>
      <c r="J260" s="162">
        <f t="shared" si="95"/>
        <v>15</v>
      </c>
      <c r="K260" s="162">
        <v>30</v>
      </c>
      <c r="L260" s="162"/>
      <c r="M260" s="165"/>
      <c r="N260" s="166"/>
      <c r="O260" s="167"/>
      <c r="P260" s="168">
        <f t="shared" si="96"/>
        <v>30</v>
      </c>
      <c r="Q260" s="169"/>
      <c r="R260" s="166">
        <f t="shared" si="97"/>
        <v>30</v>
      </c>
      <c r="S260" s="113"/>
      <c r="T260" s="113"/>
      <c r="U260" s="113">
        <v>54</v>
      </c>
      <c r="V260" s="210"/>
      <c r="W260" s="114"/>
    </row>
    <row r="261" spans="1:23" s="115" customFormat="1">
      <c r="A261" s="160"/>
      <c r="B261" s="161" t="s">
        <v>154</v>
      </c>
      <c r="C261" s="162">
        <v>1</v>
      </c>
      <c r="D261" s="163" t="s">
        <v>320</v>
      </c>
      <c r="E261" s="167" t="s">
        <v>204</v>
      </c>
      <c r="F261" s="162">
        <v>4</v>
      </c>
      <c r="G261" s="164" t="s">
        <v>71</v>
      </c>
      <c r="H261" s="162">
        <v>1</v>
      </c>
      <c r="I261" s="162">
        <v>15</v>
      </c>
      <c r="J261" s="162">
        <f t="shared" si="95"/>
        <v>15</v>
      </c>
      <c r="K261" s="162">
        <v>30</v>
      </c>
      <c r="L261" s="162"/>
      <c r="M261" s="165"/>
      <c r="N261" s="166"/>
      <c r="O261" s="167"/>
      <c r="P261" s="168">
        <f t="shared" si="96"/>
        <v>30</v>
      </c>
      <c r="Q261" s="169"/>
      <c r="R261" s="166">
        <f t="shared" si="97"/>
        <v>30</v>
      </c>
      <c r="S261" s="113"/>
      <c r="T261" s="113"/>
      <c r="U261" s="113">
        <v>54</v>
      </c>
      <c r="V261" s="210"/>
      <c r="W261" s="114"/>
    </row>
    <row r="262" spans="1:23" s="115" customFormat="1">
      <c r="A262" s="160" t="s">
        <v>298</v>
      </c>
      <c r="B262" s="161" t="s">
        <v>201</v>
      </c>
      <c r="C262" s="162"/>
      <c r="D262" s="163" t="s">
        <v>320</v>
      </c>
      <c r="E262" s="265" t="s">
        <v>410</v>
      </c>
      <c r="F262" s="162">
        <v>4</v>
      </c>
      <c r="G262" s="164">
        <v>5</v>
      </c>
      <c r="H262" s="162">
        <v>1</v>
      </c>
      <c r="I262" s="162">
        <v>15</v>
      </c>
      <c r="J262" s="162">
        <f t="shared" si="95"/>
        <v>15</v>
      </c>
      <c r="K262" s="162"/>
      <c r="L262" s="162"/>
      <c r="M262" s="165"/>
      <c r="N262" s="166"/>
      <c r="O262" s="167"/>
      <c r="P262" s="168"/>
      <c r="Q262" s="169"/>
      <c r="R262" s="166"/>
      <c r="S262" s="113"/>
      <c r="T262" s="113"/>
      <c r="U262" s="113"/>
      <c r="V262" s="210"/>
      <c r="W262" s="114"/>
    </row>
    <row r="263" spans="1:23" s="115" customFormat="1">
      <c r="A263" s="160" t="s">
        <v>309</v>
      </c>
      <c r="B263" s="161" t="s">
        <v>196</v>
      </c>
      <c r="C263" s="162">
        <v>1</v>
      </c>
      <c r="D263" s="163" t="s">
        <v>320</v>
      </c>
      <c r="E263" s="167" t="s">
        <v>200</v>
      </c>
      <c r="F263" s="162">
        <v>5</v>
      </c>
      <c r="G263" s="164" t="s">
        <v>72</v>
      </c>
      <c r="H263" s="162">
        <v>1</v>
      </c>
      <c r="I263" s="162">
        <v>15</v>
      </c>
      <c r="J263" s="162">
        <f t="shared" si="95"/>
        <v>15</v>
      </c>
      <c r="K263" s="162">
        <v>30</v>
      </c>
      <c r="L263" s="162"/>
      <c r="M263" s="165"/>
      <c r="N263" s="166"/>
      <c r="O263" s="167"/>
      <c r="P263" s="168">
        <f t="shared" si="96"/>
        <v>30</v>
      </c>
      <c r="Q263" s="169"/>
      <c r="R263" s="166">
        <f t="shared" si="97"/>
        <v>30</v>
      </c>
      <c r="S263" s="113"/>
      <c r="T263" s="113"/>
      <c r="U263" s="113">
        <v>54</v>
      </c>
      <c r="V263" s="210"/>
      <c r="W263" s="114"/>
    </row>
    <row r="264" spans="1:23" s="115" customFormat="1">
      <c r="A264" s="160" t="s">
        <v>323</v>
      </c>
      <c r="B264" s="161" t="s">
        <v>199</v>
      </c>
      <c r="C264" s="162">
        <v>1</v>
      </c>
      <c r="D264" s="163" t="s">
        <v>320</v>
      </c>
      <c r="E264" s="167" t="s">
        <v>200</v>
      </c>
      <c r="F264" s="162">
        <v>5</v>
      </c>
      <c r="G264" s="164" t="s">
        <v>71</v>
      </c>
      <c r="H264" s="162">
        <v>1</v>
      </c>
      <c r="I264" s="162">
        <v>15</v>
      </c>
      <c r="J264" s="162">
        <f t="shared" si="95"/>
        <v>15</v>
      </c>
      <c r="K264" s="162">
        <v>30</v>
      </c>
      <c r="L264" s="162"/>
      <c r="M264" s="165"/>
      <c r="N264" s="166"/>
      <c r="O264" s="167"/>
      <c r="P264" s="168">
        <f t="shared" si="96"/>
        <v>30</v>
      </c>
      <c r="Q264" s="169"/>
      <c r="R264" s="166">
        <f t="shared" si="97"/>
        <v>30</v>
      </c>
      <c r="S264" s="113"/>
      <c r="T264" s="113"/>
      <c r="U264" s="113">
        <v>54</v>
      </c>
      <c r="V264" s="210"/>
      <c r="W264" s="114"/>
    </row>
    <row r="265" spans="1:23" s="115" customFormat="1">
      <c r="A265" s="160" t="s">
        <v>298</v>
      </c>
      <c r="B265" s="161" t="s">
        <v>195</v>
      </c>
      <c r="C265" s="162">
        <v>1</v>
      </c>
      <c r="D265" s="163" t="s">
        <v>320</v>
      </c>
      <c r="E265" s="167" t="s">
        <v>200</v>
      </c>
      <c r="F265" s="162">
        <v>5</v>
      </c>
      <c r="G265" s="164" t="s">
        <v>73</v>
      </c>
      <c r="H265" s="162">
        <v>1</v>
      </c>
      <c r="I265" s="162">
        <v>15</v>
      </c>
      <c r="J265" s="162">
        <f t="shared" si="95"/>
        <v>15</v>
      </c>
      <c r="K265" s="162">
        <v>30</v>
      </c>
      <c r="L265" s="162"/>
      <c r="M265" s="165"/>
      <c r="N265" s="166"/>
      <c r="O265" s="167"/>
      <c r="P265" s="168">
        <f t="shared" si="96"/>
        <v>30</v>
      </c>
      <c r="Q265" s="169"/>
      <c r="R265" s="166">
        <f t="shared" si="97"/>
        <v>30</v>
      </c>
      <c r="S265" s="113"/>
      <c r="T265" s="113"/>
      <c r="U265" s="113">
        <v>54</v>
      </c>
      <c r="V265" s="210"/>
      <c r="W265" s="114"/>
    </row>
    <row r="266" spans="1:23" s="115" customFormat="1">
      <c r="A266" s="160"/>
      <c r="B266" s="161" t="s">
        <v>157</v>
      </c>
      <c r="C266" s="162">
        <v>1</v>
      </c>
      <c r="D266" s="163" t="s">
        <v>320</v>
      </c>
      <c r="E266" s="167" t="s">
        <v>204</v>
      </c>
      <c r="F266" s="162">
        <v>5</v>
      </c>
      <c r="G266" s="164" t="s">
        <v>101</v>
      </c>
      <c r="H266" s="162">
        <v>1</v>
      </c>
      <c r="I266" s="162">
        <v>15</v>
      </c>
      <c r="J266" s="162">
        <f t="shared" si="95"/>
        <v>15</v>
      </c>
      <c r="K266" s="162">
        <v>30</v>
      </c>
      <c r="L266" s="162"/>
      <c r="M266" s="165"/>
      <c r="N266" s="166"/>
      <c r="O266" s="167"/>
      <c r="P266" s="168">
        <f t="shared" si="96"/>
        <v>30</v>
      </c>
      <c r="Q266" s="169"/>
      <c r="R266" s="166">
        <f t="shared" si="97"/>
        <v>30</v>
      </c>
      <c r="S266" s="113"/>
      <c r="T266" s="113"/>
      <c r="U266" s="113">
        <v>54</v>
      </c>
      <c r="V266" s="210"/>
      <c r="W266" s="114"/>
    </row>
    <row r="267" spans="1:23" s="115" customFormat="1">
      <c r="A267" s="160"/>
      <c r="B267" s="161" t="s">
        <v>156</v>
      </c>
      <c r="C267" s="162">
        <v>1</v>
      </c>
      <c r="D267" s="163" t="s">
        <v>320</v>
      </c>
      <c r="E267" s="167" t="s">
        <v>204</v>
      </c>
      <c r="F267" s="162">
        <v>5</v>
      </c>
      <c r="G267" s="164" t="s">
        <v>107</v>
      </c>
      <c r="H267" s="162">
        <v>1</v>
      </c>
      <c r="I267" s="162">
        <v>15</v>
      </c>
      <c r="J267" s="162">
        <f t="shared" si="95"/>
        <v>15</v>
      </c>
      <c r="K267" s="162">
        <v>30</v>
      </c>
      <c r="L267" s="162"/>
      <c r="M267" s="165"/>
      <c r="N267" s="166"/>
      <c r="O267" s="167"/>
      <c r="P267" s="168">
        <f t="shared" si="96"/>
        <v>30</v>
      </c>
      <c r="Q267" s="169"/>
      <c r="R267" s="166">
        <f t="shared" si="97"/>
        <v>30</v>
      </c>
      <c r="S267" s="113"/>
      <c r="T267" s="113"/>
      <c r="U267" s="113">
        <v>54</v>
      </c>
      <c r="V267" s="210"/>
      <c r="W267" s="114"/>
    </row>
    <row r="268" spans="1:23" s="115" customFormat="1">
      <c r="A268" s="160"/>
      <c r="B268" s="161" t="s">
        <v>152</v>
      </c>
      <c r="C268" s="162">
        <v>1</v>
      </c>
      <c r="D268" s="163" t="s">
        <v>320</v>
      </c>
      <c r="E268" s="167" t="s">
        <v>200</v>
      </c>
      <c r="F268" s="162">
        <v>6</v>
      </c>
      <c r="G268" s="164" t="s">
        <v>72</v>
      </c>
      <c r="H268" s="162">
        <v>1</v>
      </c>
      <c r="I268" s="162">
        <v>15</v>
      </c>
      <c r="J268" s="162">
        <f t="shared" si="95"/>
        <v>15</v>
      </c>
      <c r="K268" s="162">
        <v>30</v>
      </c>
      <c r="L268" s="162"/>
      <c r="M268" s="165"/>
      <c r="N268" s="166"/>
      <c r="O268" s="167"/>
      <c r="P268" s="168">
        <f t="shared" si="96"/>
        <v>30</v>
      </c>
      <c r="Q268" s="169"/>
      <c r="R268" s="166">
        <f t="shared" si="97"/>
        <v>30</v>
      </c>
      <c r="S268" s="113"/>
      <c r="T268" s="113"/>
      <c r="U268" s="113">
        <v>54</v>
      </c>
      <c r="V268" s="210"/>
      <c r="W268" s="114"/>
    </row>
    <row r="269" spans="1:23" s="115" customFormat="1">
      <c r="A269" s="160"/>
      <c r="B269" s="161" t="s">
        <v>155</v>
      </c>
      <c r="C269" s="162">
        <v>1</v>
      </c>
      <c r="D269" s="163" t="s">
        <v>320</v>
      </c>
      <c r="E269" s="167" t="s">
        <v>204</v>
      </c>
      <c r="F269" s="162">
        <v>6</v>
      </c>
      <c r="G269" s="164" t="s">
        <v>71</v>
      </c>
      <c r="H269" s="162">
        <v>1</v>
      </c>
      <c r="I269" s="162">
        <v>15</v>
      </c>
      <c r="J269" s="162">
        <f t="shared" si="95"/>
        <v>15</v>
      </c>
      <c r="K269" s="162">
        <v>30</v>
      </c>
      <c r="L269" s="162"/>
      <c r="M269" s="165"/>
      <c r="N269" s="166"/>
      <c r="O269" s="167"/>
      <c r="P269" s="168">
        <f t="shared" si="96"/>
        <v>30</v>
      </c>
      <c r="Q269" s="169"/>
      <c r="R269" s="166">
        <f t="shared" si="97"/>
        <v>30</v>
      </c>
      <c r="S269" s="113"/>
      <c r="T269" s="113"/>
      <c r="U269" s="113">
        <v>54</v>
      </c>
      <c r="V269" s="210">
        <v>480</v>
      </c>
      <c r="W269" s="114"/>
    </row>
    <row r="270" spans="1:23" s="298" customFormat="1">
      <c r="A270" s="294"/>
      <c r="B270" s="295"/>
      <c r="C270" s="296"/>
      <c r="D270" s="297"/>
      <c r="F270" s="296"/>
      <c r="G270" s="299"/>
      <c r="H270" s="296"/>
      <c r="I270" s="296"/>
      <c r="J270" s="296"/>
      <c r="K270" s="296"/>
      <c r="L270" s="296"/>
      <c r="M270" s="300"/>
      <c r="N270" s="301"/>
      <c r="P270" s="302"/>
      <c r="Q270" s="303"/>
      <c r="R270" s="301"/>
      <c r="S270" s="302"/>
      <c r="T270" s="302"/>
      <c r="U270" s="302"/>
      <c r="V270" s="291"/>
      <c r="W270" s="304"/>
    </row>
    <row r="271" spans="1:23" s="115" customFormat="1">
      <c r="A271" s="117"/>
      <c r="B271" s="118" t="s">
        <v>149</v>
      </c>
      <c r="C271" s="119">
        <v>1</v>
      </c>
      <c r="D271" s="120" t="s">
        <v>252</v>
      </c>
      <c r="E271" s="115" t="s">
        <v>200</v>
      </c>
      <c r="F271" s="119">
        <v>2</v>
      </c>
      <c r="G271" s="121" t="s">
        <v>72</v>
      </c>
      <c r="H271" s="119">
        <v>1</v>
      </c>
      <c r="I271" s="119">
        <v>15</v>
      </c>
      <c r="J271" s="119">
        <f t="shared" si="93"/>
        <v>15</v>
      </c>
      <c r="K271" s="119">
        <v>30</v>
      </c>
      <c r="L271" s="119"/>
      <c r="M271" s="122"/>
      <c r="N271" s="123"/>
      <c r="P271" s="113">
        <f t="shared" ref="P271:P289" si="98">IF(J271=0,0,K271)</f>
        <v>30</v>
      </c>
      <c r="Q271" s="124"/>
      <c r="R271" s="123">
        <f t="shared" si="94"/>
        <v>30</v>
      </c>
      <c r="S271" s="113"/>
      <c r="T271" s="113"/>
      <c r="U271" s="113">
        <v>54</v>
      </c>
      <c r="V271" s="210"/>
      <c r="W271" s="114"/>
    </row>
    <row r="272" spans="1:23" s="115" customFormat="1">
      <c r="A272" s="117"/>
      <c r="B272" s="118" t="s">
        <v>150</v>
      </c>
      <c r="C272" s="119">
        <v>1</v>
      </c>
      <c r="D272" s="120" t="s">
        <v>252</v>
      </c>
      <c r="E272" s="115" t="s">
        <v>200</v>
      </c>
      <c r="F272" s="119">
        <v>2</v>
      </c>
      <c r="G272" s="121" t="s">
        <v>71</v>
      </c>
      <c r="H272" s="119">
        <v>1</v>
      </c>
      <c r="I272" s="119">
        <v>15</v>
      </c>
      <c r="J272" s="119">
        <f t="shared" si="93"/>
        <v>15</v>
      </c>
      <c r="K272" s="119">
        <v>30</v>
      </c>
      <c r="L272" s="119"/>
      <c r="M272" s="122"/>
      <c r="N272" s="123"/>
      <c r="P272" s="113">
        <f t="shared" si="98"/>
        <v>30</v>
      </c>
      <c r="Q272" s="124"/>
      <c r="R272" s="123">
        <f t="shared" si="94"/>
        <v>30</v>
      </c>
      <c r="S272" s="113"/>
      <c r="T272" s="113"/>
      <c r="U272" s="113">
        <v>54</v>
      </c>
      <c r="V272" s="210"/>
      <c r="W272" s="114"/>
    </row>
    <row r="273" spans="1:23" s="14" customFormat="1">
      <c r="A273" s="209"/>
      <c r="B273" s="8" t="s">
        <v>391</v>
      </c>
      <c r="C273" s="9">
        <v>1</v>
      </c>
      <c r="D273" s="10" t="s">
        <v>252</v>
      </c>
      <c r="E273" s="14" t="s">
        <v>203</v>
      </c>
      <c r="F273" s="9">
        <v>2</v>
      </c>
      <c r="G273" s="11" t="s">
        <v>73</v>
      </c>
      <c r="H273" s="9">
        <v>5</v>
      </c>
      <c r="I273" s="9">
        <v>19</v>
      </c>
      <c r="J273" s="9">
        <f t="shared" ref="J273" si="99">I273-H273+1</f>
        <v>15</v>
      </c>
      <c r="K273" s="9">
        <v>30</v>
      </c>
      <c r="L273" s="9"/>
      <c r="M273" s="12"/>
      <c r="N273" s="13"/>
      <c r="P273" s="15">
        <f t="shared" ref="P273" si="100">IF(J273=0,0,K273)</f>
        <v>30</v>
      </c>
      <c r="Q273" s="16"/>
      <c r="R273" s="13">
        <f t="shared" ref="R273" si="101">O273+P273+Q273</f>
        <v>30</v>
      </c>
      <c r="S273" s="15"/>
      <c r="T273" s="15"/>
      <c r="U273" s="15">
        <v>54</v>
      </c>
      <c r="V273" s="210"/>
      <c r="W273" s="211"/>
    </row>
    <row r="274" spans="1:23" s="14" customFormat="1">
      <c r="A274" s="209"/>
      <c r="B274" s="8" t="s">
        <v>394</v>
      </c>
      <c r="C274" s="9">
        <v>1</v>
      </c>
      <c r="D274" s="10" t="s">
        <v>252</v>
      </c>
      <c r="E274" s="14" t="s">
        <v>203</v>
      </c>
      <c r="F274" s="9">
        <v>4</v>
      </c>
      <c r="G274" s="11" t="s">
        <v>418</v>
      </c>
      <c r="H274" s="9">
        <v>10</v>
      </c>
      <c r="I274" s="9">
        <v>19</v>
      </c>
      <c r="J274" s="9">
        <f t="shared" ref="J274" si="102">I274-H274+1</f>
        <v>10</v>
      </c>
      <c r="K274" s="9">
        <v>30</v>
      </c>
      <c r="L274" s="9"/>
      <c r="M274" s="12"/>
      <c r="N274" s="13"/>
      <c r="P274" s="15">
        <f t="shared" ref="P274" si="103">IF(J274=0,0,K274)</f>
        <v>30</v>
      </c>
      <c r="Q274" s="16"/>
      <c r="R274" s="13">
        <f t="shared" ref="R274" si="104">O274+P274+Q274</f>
        <v>30</v>
      </c>
      <c r="S274" s="15"/>
      <c r="T274" s="15"/>
      <c r="U274" s="15">
        <v>54</v>
      </c>
      <c r="V274" s="210"/>
      <c r="W274" s="211"/>
    </row>
    <row r="275" spans="1:23" s="115" customFormat="1">
      <c r="A275" s="117"/>
      <c r="B275" s="118" t="s">
        <v>166</v>
      </c>
      <c r="C275" s="119">
        <v>1</v>
      </c>
      <c r="D275" s="120" t="s">
        <v>252</v>
      </c>
      <c r="E275" s="115" t="s">
        <v>200</v>
      </c>
      <c r="F275" s="119">
        <v>4</v>
      </c>
      <c r="G275" s="121" t="s">
        <v>73</v>
      </c>
      <c r="H275" s="119">
        <v>1</v>
      </c>
      <c r="I275" s="119">
        <v>15</v>
      </c>
      <c r="J275" s="119">
        <f t="shared" si="93"/>
        <v>15</v>
      </c>
      <c r="K275" s="119">
        <v>30</v>
      </c>
      <c r="L275" s="119"/>
      <c r="M275" s="122"/>
      <c r="N275" s="123"/>
      <c r="P275" s="113">
        <f t="shared" si="98"/>
        <v>30</v>
      </c>
      <c r="Q275" s="124"/>
      <c r="R275" s="123">
        <f t="shared" si="94"/>
        <v>30</v>
      </c>
      <c r="S275" s="113"/>
      <c r="T275" s="113"/>
      <c r="U275" s="113">
        <v>54</v>
      </c>
      <c r="V275" s="210"/>
      <c r="W275" s="114"/>
    </row>
    <row r="276" spans="1:23" s="14" customFormat="1">
      <c r="A276" s="209" t="s">
        <v>323</v>
      </c>
      <c r="B276" s="8" t="s">
        <v>394</v>
      </c>
      <c r="C276" s="9">
        <v>1</v>
      </c>
      <c r="D276" s="10" t="s">
        <v>252</v>
      </c>
      <c r="E276" s="10" t="s">
        <v>301</v>
      </c>
      <c r="F276" s="9">
        <v>3</v>
      </c>
      <c r="G276" s="11" t="s">
        <v>101</v>
      </c>
      <c r="H276" s="9">
        <v>5</v>
      </c>
      <c r="I276" s="9">
        <v>19</v>
      </c>
      <c r="J276" s="9">
        <f>I276-H276+1</f>
        <v>15</v>
      </c>
      <c r="K276" s="9">
        <v>30</v>
      </c>
      <c r="L276" s="9"/>
      <c r="M276" s="12"/>
      <c r="N276" s="13"/>
      <c r="P276" s="15">
        <f>IF(J276=0,0,K276)</f>
        <v>30</v>
      </c>
      <c r="Q276" s="16"/>
      <c r="R276" s="13">
        <f>O276+P276+Q276</f>
        <v>30</v>
      </c>
      <c r="S276" s="15"/>
      <c r="T276" s="15"/>
      <c r="U276" s="15">
        <v>54</v>
      </c>
      <c r="V276" s="210"/>
      <c r="W276" s="211"/>
    </row>
    <row r="277" spans="1:23" s="115" customFormat="1">
      <c r="A277" s="117" t="s">
        <v>293</v>
      </c>
      <c r="B277" s="118" t="s">
        <v>166</v>
      </c>
      <c r="C277" s="119">
        <v>1</v>
      </c>
      <c r="D277" s="120" t="s">
        <v>252</v>
      </c>
      <c r="E277" s="115" t="s">
        <v>223</v>
      </c>
      <c r="F277" s="119">
        <v>3</v>
      </c>
      <c r="G277" s="121" t="s">
        <v>289</v>
      </c>
      <c r="H277" s="119">
        <v>1</v>
      </c>
      <c r="I277" s="119">
        <v>10</v>
      </c>
      <c r="J277" s="119">
        <f t="shared" si="93"/>
        <v>10</v>
      </c>
      <c r="K277" s="119">
        <v>30</v>
      </c>
      <c r="L277" s="119"/>
      <c r="M277" s="122"/>
      <c r="N277" s="123"/>
      <c r="P277" s="113">
        <f t="shared" si="98"/>
        <v>30</v>
      </c>
      <c r="Q277" s="124"/>
      <c r="R277" s="123">
        <f t="shared" si="94"/>
        <v>30</v>
      </c>
      <c r="S277" s="113"/>
      <c r="T277" s="113"/>
      <c r="U277" s="113">
        <v>54</v>
      </c>
      <c r="V277" s="210"/>
      <c r="W277" s="114"/>
    </row>
    <row r="278" spans="1:23" s="115" customFormat="1">
      <c r="A278" s="117" t="s">
        <v>293</v>
      </c>
      <c r="B278" s="118" t="s">
        <v>134</v>
      </c>
      <c r="C278" s="119">
        <v>1</v>
      </c>
      <c r="D278" s="120" t="s">
        <v>252</v>
      </c>
      <c r="E278" s="115" t="s">
        <v>184</v>
      </c>
      <c r="F278" s="119">
        <v>5</v>
      </c>
      <c r="G278" s="121" t="s">
        <v>94</v>
      </c>
      <c r="H278" s="119">
        <v>6</v>
      </c>
      <c r="I278" s="119">
        <v>14</v>
      </c>
      <c r="J278" s="119">
        <f>I278-H278+1</f>
        <v>9</v>
      </c>
      <c r="K278" s="119">
        <v>45</v>
      </c>
      <c r="L278" s="119"/>
      <c r="M278" s="122"/>
      <c r="N278" s="123"/>
      <c r="P278" s="113">
        <f>IF(J278=0,0,K278)</f>
        <v>45</v>
      </c>
      <c r="Q278" s="124"/>
      <c r="R278" s="123">
        <f>O278+P278+Q278</f>
        <v>45</v>
      </c>
      <c r="S278" s="113"/>
      <c r="T278" s="113"/>
      <c r="U278" s="113">
        <v>54</v>
      </c>
      <c r="V278" s="210"/>
      <c r="W278" s="114"/>
    </row>
    <row r="279" spans="1:23" s="115" customFormat="1">
      <c r="A279" s="117" t="s">
        <v>296</v>
      </c>
      <c r="B279" s="118" t="s">
        <v>413</v>
      </c>
      <c r="C279" s="119">
        <v>1</v>
      </c>
      <c r="D279" s="120" t="s">
        <v>252</v>
      </c>
      <c r="E279" s="115" t="s">
        <v>410</v>
      </c>
      <c r="F279" s="119">
        <v>5</v>
      </c>
      <c r="G279" s="121">
        <v>6</v>
      </c>
      <c r="H279" s="119">
        <v>11</v>
      </c>
      <c r="I279" s="119">
        <v>15</v>
      </c>
      <c r="J279" s="119">
        <v>5</v>
      </c>
      <c r="K279" s="119"/>
      <c r="L279" s="119"/>
      <c r="M279" s="122"/>
      <c r="N279" s="123"/>
      <c r="P279" s="113"/>
      <c r="Q279" s="124"/>
      <c r="R279" s="123"/>
      <c r="S279" s="113"/>
      <c r="T279" s="113"/>
      <c r="U279" s="113"/>
      <c r="V279" s="210"/>
      <c r="W279" s="114"/>
    </row>
    <row r="280" spans="1:23" s="115" customFormat="1">
      <c r="A280" s="117"/>
      <c r="B280" s="118" t="s">
        <v>157</v>
      </c>
      <c r="C280" s="119">
        <v>1</v>
      </c>
      <c r="D280" s="120" t="s">
        <v>252</v>
      </c>
      <c r="E280" s="115" t="s">
        <v>200</v>
      </c>
      <c r="F280" s="119">
        <v>5</v>
      </c>
      <c r="G280" s="121" t="s">
        <v>107</v>
      </c>
      <c r="H280" s="119">
        <v>1</v>
      </c>
      <c r="I280" s="119">
        <v>15</v>
      </c>
      <c r="J280" s="119">
        <f t="shared" si="93"/>
        <v>15</v>
      </c>
      <c r="K280" s="119">
        <v>30</v>
      </c>
      <c r="L280" s="119"/>
      <c r="M280" s="122"/>
      <c r="N280" s="123"/>
      <c r="P280" s="113">
        <f t="shared" si="98"/>
        <v>30</v>
      </c>
      <c r="Q280" s="124"/>
      <c r="R280" s="123">
        <f t="shared" si="94"/>
        <v>30</v>
      </c>
      <c r="S280" s="113"/>
      <c r="T280" s="113"/>
      <c r="U280" s="113">
        <v>54</v>
      </c>
      <c r="V280" s="210"/>
      <c r="W280" s="114"/>
    </row>
    <row r="281" spans="1:23" s="115" customFormat="1">
      <c r="A281" s="117"/>
      <c r="B281" s="118" t="s">
        <v>156</v>
      </c>
      <c r="C281" s="119">
        <v>1</v>
      </c>
      <c r="D281" s="120" t="s">
        <v>252</v>
      </c>
      <c r="E281" s="115" t="s">
        <v>200</v>
      </c>
      <c r="F281" s="119">
        <v>5</v>
      </c>
      <c r="G281" s="121" t="s">
        <v>290</v>
      </c>
      <c r="H281" s="119">
        <v>1</v>
      </c>
      <c r="I281" s="119">
        <v>15</v>
      </c>
      <c r="J281" s="119">
        <f t="shared" si="93"/>
        <v>15</v>
      </c>
      <c r="K281" s="119">
        <v>30</v>
      </c>
      <c r="L281" s="119"/>
      <c r="M281" s="122"/>
      <c r="N281" s="123"/>
      <c r="P281" s="113">
        <f t="shared" si="98"/>
        <v>30</v>
      </c>
      <c r="Q281" s="124"/>
      <c r="R281" s="123">
        <f t="shared" si="94"/>
        <v>30</v>
      </c>
      <c r="S281" s="113"/>
      <c r="T281" s="113"/>
      <c r="U281" s="113">
        <v>54</v>
      </c>
      <c r="V281" s="210"/>
      <c r="W281" s="114"/>
    </row>
    <row r="282" spans="1:23" s="115" customFormat="1">
      <c r="A282" s="117" t="s">
        <v>295</v>
      </c>
      <c r="B282" s="118" t="s">
        <v>133</v>
      </c>
      <c r="C282" s="119">
        <v>1</v>
      </c>
      <c r="D282" s="120" t="s">
        <v>252</v>
      </c>
      <c r="E282" s="115" t="s">
        <v>184</v>
      </c>
      <c r="F282" s="119">
        <v>6</v>
      </c>
      <c r="G282" s="121" t="s">
        <v>94</v>
      </c>
      <c r="H282" s="119">
        <v>6</v>
      </c>
      <c r="I282" s="119">
        <v>14</v>
      </c>
      <c r="J282" s="119">
        <f>I282-H282+1</f>
        <v>9</v>
      </c>
      <c r="K282" s="119">
        <v>45</v>
      </c>
      <c r="L282" s="119"/>
      <c r="M282" s="122"/>
      <c r="N282" s="123"/>
      <c r="P282" s="113">
        <f>IF(J282=0,0,K282)</f>
        <v>45</v>
      </c>
      <c r="Q282" s="124"/>
      <c r="R282" s="123">
        <f>O282+P282+Q282</f>
        <v>45</v>
      </c>
      <c r="S282" s="113"/>
      <c r="T282" s="113"/>
      <c r="U282" s="113">
        <v>54</v>
      </c>
      <c r="V282" s="210"/>
      <c r="W282" s="114"/>
    </row>
    <row r="283" spans="1:23" s="115" customFormat="1">
      <c r="A283" s="117"/>
      <c r="B283" s="118" t="s">
        <v>158</v>
      </c>
      <c r="C283" s="119">
        <v>1</v>
      </c>
      <c r="D283" s="120" t="s">
        <v>252</v>
      </c>
      <c r="E283" s="115" t="s">
        <v>200</v>
      </c>
      <c r="F283" s="119">
        <v>6</v>
      </c>
      <c r="G283" s="121" t="s">
        <v>101</v>
      </c>
      <c r="H283" s="119">
        <v>1</v>
      </c>
      <c r="I283" s="119">
        <v>15</v>
      </c>
      <c r="J283" s="119">
        <f>I283-H283+1</f>
        <v>15</v>
      </c>
      <c r="K283" s="119">
        <v>30</v>
      </c>
      <c r="L283" s="119"/>
      <c r="M283" s="122"/>
      <c r="N283" s="123"/>
      <c r="P283" s="113">
        <f>IF(J283=0,0,K283)</f>
        <v>30</v>
      </c>
      <c r="Q283" s="124"/>
      <c r="R283" s="123">
        <f>O283+P283+Q283</f>
        <v>30</v>
      </c>
      <c r="S283" s="113"/>
      <c r="T283" s="113"/>
      <c r="U283" s="113">
        <v>54</v>
      </c>
      <c r="V283" s="210"/>
      <c r="W283" s="114"/>
    </row>
    <row r="284" spans="1:23" s="14" customFormat="1">
      <c r="A284" s="209" t="s">
        <v>323</v>
      </c>
      <c r="B284" s="8" t="s">
        <v>398</v>
      </c>
      <c r="C284" s="9">
        <v>1</v>
      </c>
      <c r="D284" s="10" t="s">
        <v>252</v>
      </c>
      <c r="E284" s="10" t="s">
        <v>301</v>
      </c>
      <c r="F284" s="9">
        <v>6</v>
      </c>
      <c r="G284" s="11" t="s">
        <v>107</v>
      </c>
      <c r="H284" s="9">
        <v>5</v>
      </c>
      <c r="I284" s="9">
        <v>19</v>
      </c>
      <c r="J284" s="9">
        <f t="shared" ref="J284" si="105">I284-H284+1</f>
        <v>15</v>
      </c>
      <c r="K284" s="9">
        <v>30</v>
      </c>
      <c r="L284" s="9"/>
      <c r="M284" s="12"/>
      <c r="N284" s="13"/>
      <c r="P284" s="15">
        <f>IF(J284=0,0,K284)</f>
        <v>30</v>
      </c>
      <c r="Q284" s="16"/>
      <c r="R284" s="13">
        <f t="shared" ref="R284" si="106">O284+P284+Q284</f>
        <v>30</v>
      </c>
      <c r="S284" s="15"/>
      <c r="T284" s="15"/>
      <c r="U284" s="15">
        <v>54</v>
      </c>
      <c r="V284" s="210"/>
      <c r="W284" s="211"/>
    </row>
    <row r="285" spans="1:23" s="115" customFormat="1">
      <c r="A285" s="117"/>
      <c r="B285" s="118" t="s">
        <v>159</v>
      </c>
      <c r="C285" s="119">
        <v>1</v>
      </c>
      <c r="D285" s="120" t="s">
        <v>252</v>
      </c>
      <c r="E285" s="115" t="s">
        <v>200</v>
      </c>
      <c r="F285" s="119">
        <v>6</v>
      </c>
      <c r="G285" s="121" t="s">
        <v>290</v>
      </c>
      <c r="H285" s="119">
        <v>1</v>
      </c>
      <c r="I285" s="119">
        <v>15</v>
      </c>
      <c r="J285" s="119">
        <f>I285-H285+1</f>
        <v>15</v>
      </c>
      <c r="K285" s="119">
        <v>30</v>
      </c>
      <c r="L285" s="119"/>
      <c r="M285" s="122"/>
      <c r="N285" s="123"/>
      <c r="P285" s="113">
        <f>IF(J285=0,0,K285)</f>
        <v>30</v>
      </c>
      <c r="Q285" s="124"/>
      <c r="R285" s="123">
        <f>O285+P285+Q285</f>
        <v>30</v>
      </c>
      <c r="S285" s="113"/>
      <c r="T285" s="113"/>
      <c r="U285" s="113">
        <v>54</v>
      </c>
      <c r="V285" s="210"/>
      <c r="W285" s="114"/>
    </row>
    <row r="286" spans="1:23" s="115" customFormat="1">
      <c r="A286" s="117" t="s">
        <v>309</v>
      </c>
      <c r="B286" s="118" t="s">
        <v>413</v>
      </c>
      <c r="C286" s="119">
        <v>1</v>
      </c>
      <c r="D286" s="120" t="s">
        <v>252</v>
      </c>
      <c r="E286" s="265" t="s">
        <v>410</v>
      </c>
      <c r="F286" s="119">
        <v>7</v>
      </c>
      <c r="G286" s="121">
        <v>6</v>
      </c>
      <c r="H286" s="119">
        <v>1</v>
      </c>
      <c r="I286" s="119">
        <v>10</v>
      </c>
      <c r="J286" s="119">
        <v>10</v>
      </c>
      <c r="K286" s="119"/>
      <c r="L286" s="119"/>
      <c r="M286" s="122"/>
      <c r="N286" s="123"/>
      <c r="P286" s="113"/>
      <c r="Q286" s="124"/>
      <c r="R286" s="123"/>
      <c r="S286" s="113"/>
      <c r="T286" s="113"/>
      <c r="U286" s="113"/>
      <c r="V286" s="210"/>
      <c r="W286" s="114"/>
    </row>
    <row r="287" spans="1:23" s="115" customFormat="1">
      <c r="A287" s="117" t="s">
        <v>330</v>
      </c>
      <c r="B287" s="118" t="s">
        <v>136</v>
      </c>
      <c r="C287" s="119">
        <v>1</v>
      </c>
      <c r="D287" s="120" t="s">
        <v>252</v>
      </c>
      <c r="E287" s="115" t="s">
        <v>193</v>
      </c>
      <c r="F287" s="119">
        <v>7</v>
      </c>
      <c r="G287" s="121" t="s">
        <v>71</v>
      </c>
      <c r="H287" s="119">
        <v>1</v>
      </c>
      <c r="I287" s="119">
        <v>8</v>
      </c>
      <c r="J287" s="119">
        <f t="shared" si="93"/>
        <v>8</v>
      </c>
      <c r="K287" s="119">
        <v>15</v>
      </c>
      <c r="L287" s="119"/>
      <c r="M287" s="122"/>
      <c r="N287" s="123"/>
      <c r="P287" s="113">
        <f t="shared" si="98"/>
        <v>15</v>
      </c>
      <c r="Q287" s="124"/>
      <c r="R287" s="123">
        <f t="shared" si="94"/>
        <v>15</v>
      </c>
      <c r="S287" s="113"/>
      <c r="T287" s="113"/>
      <c r="U287" s="113">
        <v>54</v>
      </c>
      <c r="V287" s="210"/>
      <c r="W287" s="114"/>
    </row>
    <row r="288" spans="1:23" s="115" customFormat="1">
      <c r="A288" s="117" t="s">
        <v>330</v>
      </c>
      <c r="B288" s="118" t="s">
        <v>140</v>
      </c>
      <c r="C288" s="119">
        <v>1</v>
      </c>
      <c r="D288" s="120" t="s">
        <v>252</v>
      </c>
      <c r="E288" s="115" t="s">
        <v>193</v>
      </c>
      <c r="F288" s="119">
        <v>7</v>
      </c>
      <c r="G288" s="121" t="s">
        <v>101</v>
      </c>
      <c r="H288" s="119">
        <v>1</v>
      </c>
      <c r="I288" s="119">
        <v>8</v>
      </c>
      <c r="J288" s="119">
        <f t="shared" si="93"/>
        <v>8</v>
      </c>
      <c r="K288" s="119">
        <v>15</v>
      </c>
      <c r="L288" s="119"/>
      <c r="M288" s="122"/>
      <c r="N288" s="123"/>
      <c r="P288" s="113">
        <f t="shared" si="98"/>
        <v>15</v>
      </c>
      <c r="Q288" s="124"/>
      <c r="R288" s="123">
        <f t="shared" si="94"/>
        <v>15</v>
      </c>
      <c r="S288" s="113"/>
      <c r="T288" s="113"/>
      <c r="U288" s="113">
        <v>54</v>
      </c>
      <c r="V288" s="210"/>
      <c r="W288" s="114"/>
    </row>
    <row r="289" spans="1:50" s="115" customFormat="1">
      <c r="A289" s="117" t="s">
        <v>330</v>
      </c>
      <c r="B289" s="118" t="s">
        <v>142</v>
      </c>
      <c r="C289" s="119">
        <v>1</v>
      </c>
      <c r="D289" s="120" t="s">
        <v>252</v>
      </c>
      <c r="E289" s="115" t="s">
        <v>193</v>
      </c>
      <c r="F289" s="119">
        <v>7</v>
      </c>
      <c r="G289" s="121" t="s">
        <v>107</v>
      </c>
      <c r="H289" s="119">
        <v>1</v>
      </c>
      <c r="I289" s="119">
        <v>8</v>
      </c>
      <c r="J289" s="119">
        <f t="shared" si="93"/>
        <v>8</v>
      </c>
      <c r="K289" s="119">
        <v>15</v>
      </c>
      <c r="L289" s="119"/>
      <c r="M289" s="122"/>
      <c r="N289" s="123"/>
      <c r="P289" s="113">
        <f t="shared" si="98"/>
        <v>15</v>
      </c>
      <c r="Q289" s="124"/>
      <c r="R289" s="123">
        <f t="shared" si="94"/>
        <v>15</v>
      </c>
      <c r="S289" s="113"/>
      <c r="T289" s="113"/>
      <c r="U289" s="113">
        <v>54</v>
      </c>
      <c r="V289" s="210">
        <v>495</v>
      </c>
      <c r="W289" s="114"/>
    </row>
    <row r="290" spans="1:50" s="298" customFormat="1">
      <c r="A290" s="294"/>
      <c r="B290" s="295"/>
      <c r="C290" s="296"/>
      <c r="D290" s="297"/>
      <c r="F290" s="296"/>
      <c r="G290" s="299"/>
      <c r="H290" s="296"/>
      <c r="I290" s="296"/>
      <c r="J290" s="296"/>
      <c r="K290" s="296"/>
      <c r="L290" s="296"/>
      <c r="M290" s="300"/>
      <c r="N290" s="301"/>
      <c r="P290" s="302"/>
      <c r="Q290" s="303"/>
      <c r="R290" s="301"/>
      <c r="S290" s="302"/>
      <c r="T290" s="302"/>
      <c r="U290" s="302"/>
      <c r="V290" s="291"/>
      <c r="W290" s="304"/>
    </row>
    <row r="291" spans="1:50" s="200" customFormat="1">
      <c r="A291" s="196" t="s">
        <v>296</v>
      </c>
      <c r="B291" s="197" t="s">
        <v>139</v>
      </c>
      <c r="C291" s="198">
        <v>1</v>
      </c>
      <c r="D291" s="199" t="s">
        <v>266</v>
      </c>
      <c r="E291" s="200" t="s">
        <v>185</v>
      </c>
      <c r="F291" s="198">
        <v>2</v>
      </c>
      <c r="G291" s="201" t="s">
        <v>340</v>
      </c>
      <c r="H291" s="198">
        <v>1</v>
      </c>
      <c r="I291" s="198">
        <v>8</v>
      </c>
      <c r="J291" s="198">
        <f t="shared" si="82"/>
        <v>8</v>
      </c>
      <c r="K291" s="198">
        <v>24</v>
      </c>
      <c r="L291" s="198"/>
      <c r="M291" s="202"/>
      <c r="N291" s="203"/>
      <c r="P291" s="204">
        <f t="shared" ref="P291:P294" si="107">IF(J291=0,0,K291)</f>
        <v>24</v>
      </c>
      <c r="Q291" s="205"/>
      <c r="R291" s="203">
        <f t="shared" si="84"/>
        <v>24</v>
      </c>
      <c r="S291" s="113"/>
      <c r="T291" s="113"/>
      <c r="U291" s="113">
        <v>54</v>
      </c>
      <c r="V291" s="210"/>
      <c r="W291" s="114"/>
      <c r="X291" s="115"/>
      <c r="Y291" s="115"/>
      <c r="Z291" s="115"/>
      <c r="AA291" s="115"/>
      <c r="AB291" s="115"/>
      <c r="AC291" s="115"/>
      <c r="AD291" s="115"/>
      <c r="AE291" s="115"/>
      <c r="AF291" s="115"/>
      <c r="AG291" s="115"/>
      <c r="AH291" s="115"/>
      <c r="AI291" s="115"/>
      <c r="AJ291" s="115"/>
      <c r="AK291" s="115"/>
      <c r="AL291" s="115"/>
      <c r="AM291" s="115"/>
      <c r="AN291" s="115"/>
      <c r="AO291" s="115"/>
      <c r="AP291" s="115"/>
      <c r="AQ291" s="115"/>
      <c r="AR291" s="115"/>
      <c r="AS291" s="115"/>
      <c r="AT291" s="115"/>
      <c r="AU291" s="115"/>
      <c r="AV291" s="115"/>
      <c r="AW291" s="115"/>
      <c r="AX291" s="115"/>
    </row>
    <row r="292" spans="1:50" s="200" customFormat="1">
      <c r="A292" s="196" t="s">
        <v>296</v>
      </c>
      <c r="B292" s="197" t="s">
        <v>139</v>
      </c>
      <c r="C292" s="198">
        <v>1</v>
      </c>
      <c r="D292" s="199" t="s">
        <v>266</v>
      </c>
      <c r="E292" s="265" t="s">
        <v>410</v>
      </c>
      <c r="F292" s="198">
        <v>2</v>
      </c>
      <c r="G292" s="201">
        <v>12</v>
      </c>
      <c r="H292" s="198">
        <v>1</v>
      </c>
      <c r="I292" s="198">
        <v>15</v>
      </c>
      <c r="J292" s="198">
        <v>15</v>
      </c>
      <c r="K292" s="198"/>
      <c r="L292" s="198"/>
      <c r="M292" s="202"/>
      <c r="N292" s="203"/>
      <c r="P292" s="204"/>
      <c r="Q292" s="205"/>
      <c r="R292" s="203"/>
      <c r="S292" s="113"/>
      <c r="T292" s="113"/>
      <c r="U292" s="113"/>
      <c r="V292" s="210"/>
      <c r="W292" s="114"/>
      <c r="X292" s="115"/>
      <c r="Y292" s="115"/>
      <c r="Z292" s="115"/>
      <c r="AA292" s="115"/>
      <c r="AB292" s="115"/>
      <c r="AC292" s="115"/>
      <c r="AD292" s="115"/>
      <c r="AE292" s="115"/>
      <c r="AF292" s="115"/>
      <c r="AG292" s="115"/>
      <c r="AH292" s="115"/>
      <c r="AI292" s="115"/>
      <c r="AJ292" s="115"/>
      <c r="AK292" s="115"/>
      <c r="AL292" s="115"/>
      <c r="AM292" s="115"/>
      <c r="AN292" s="115"/>
      <c r="AO292" s="115"/>
      <c r="AP292" s="115"/>
      <c r="AQ292" s="115"/>
      <c r="AR292" s="115"/>
      <c r="AS292" s="115"/>
      <c r="AT292" s="115"/>
      <c r="AU292" s="115"/>
      <c r="AV292" s="115"/>
      <c r="AW292" s="115"/>
      <c r="AX292" s="115"/>
    </row>
    <row r="293" spans="1:50" s="200" customFormat="1">
      <c r="A293" s="196" t="s">
        <v>296</v>
      </c>
      <c r="B293" s="197" t="s">
        <v>139</v>
      </c>
      <c r="C293" s="198">
        <v>1</v>
      </c>
      <c r="D293" s="199" t="s">
        <v>266</v>
      </c>
      <c r="E293" s="200" t="s">
        <v>185</v>
      </c>
      <c r="F293" s="198">
        <v>3</v>
      </c>
      <c r="G293" s="201" t="s">
        <v>300</v>
      </c>
      <c r="H293" s="198">
        <v>1</v>
      </c>
      <c r="I293" s="198">
        <v>9</v>
      </c>
      <c r="J293" s="198">
        <f t="shared" si="82"/>
        <v>9</v>
      </c>
      <c r="K293" s="198">
        <v>36</v>
      </c>
      <c r="L293" s="198"/>
      <c r="M293" s="202"/>
      <c r="N293" s="203"/>
      <c r="P293" s="204">
        <f t="shared" si="107"/>
        <v>36</v>
      </c>
      <c r="Q293" s="205"/>
      <c r="R293" s="203">
        <f t="shared" si="84"/>
        <v>36</v>
      </c>
      <c r="S293" s="113"/>
      <c r="T293" s="113"/>
      <c r="U293" s="113">
        <v>54</v>
      </c>
      <c r="V293" s="210"/>
      <c r="W293" s="114"/>
      <c r="X293" s="115"/>
      <c r="Y293" s="115"/>
      <c r="Z293" s="115"/>
      <c r="AA293" s="115"/>
      <c r="AB293" s="115"/>
      <c r="AC293" s="115"/>
      <c r="AD293" s="115"/>
      <c r="AE293" s="115"/>
      <c r="AF293" s="115"/>
      <c r="AG293" s="115"/>
      <c r="AH293" s="115"/>
      <c r="AI293" s="115"/>
      <c r="AJ293" s="115"/>
      <c r="AK293" s="115"/>
      <c r="AL293" s="115"/>
      <c r="AM293" s="115"/>
      <c r="AN293" s="115"/>
      <c r="AO293" s="115"/>
      <c r="AP293" s="115"/>
      <c r="AQ293" s="115"/>
      <c r="AR293" s="115"/>
      <c r="AS293" s="115"/>
      <c r="AT293" s="115"/>
      <c r="AU293" s="115"/>
      <c r="AV293" s="115"/>
      <c r="AW293" s="115"/>
      <c r="AX293" s="115"/>
    </row>
    <row r="294" spans="1:50" s="200" customFormat="1">
      <c r="A294" s="196" t="s">
        <v>296</v>
      </c>
      <c r="B294" s="197" t="s">
        <v>139</v>
      </c>
      <c r="C294" s="198">
        <v>1</v>
      </c>
      <c r="D294" s="199" t="s">
        <v>266</v>
      </c>
      <c r="E294" s="200" t="s">
        <v>187</v>
      </c>
      <c r="F294" s="198">
        <v>2</v>
      </c>
      <c r="G294" s="201" t="s">
        <v>340</v>
      </c>
      <c r="H294" s="198">
        <v>9</v>
      </c>
      <c r="I294" s="198">
        <v>13</v>
      </c>
      <c r="J294" s="198">
        <f>I294-H294+1</f>
        <v>5</v>
      </c>
      <c r="K294" s="198">
        <v>15</v>
      </c>
      <c r="L294" s="198"/>
      <c r="M294" s="202"/>
      <c r="N294" s="203"/>
      <c r="P294" s="204">
        <f t="shared" si="107"/>
        <v>15</v>
      </c>
      <c r="Q294" s="205"/>
      <c r="R294" s="203">
        <f>O294+P294+Q294</f>
        <v>15</v>
      </c>
      <c r="S294" s="113"/>
      <c r="T294" s="113"/>
      <c r="U294" s="113">
        <v>54</v>
      </c>
      <c r="V294" s="210"/>
      <c r="W294" s="114"/>
      <c r="X294" s="115"/>
      <c r="Y294" s="115"/>
      <c r="Z294" s="115"/>
      <c r="AA294" s="115"/>
      <c r="AB294" s="115"/>
      <c r="AC294" s="115"/>
      <c r="AD294" s="115"/>
      <c r="AE294" s="115"/>
      <c r="AF294" s="115"/>
      <c r="AG294" s="115"/>
      <c r="AH294" s="115"/>
      <c r="AI294" s="115"/>
      <c r="AJ294" s="115"/>
      <c r="AK294" s="115"/>
      <c r="AL294" s="115"/>
      <c r="AM294" s="115"/>
      <c r="AN294" s="115"/>
      <c r="AO294" s="115"/>
      <c r="AP294" s="115"/>
      <c r="AQ294" s="115"/>
      <c r="AR294" s="115"/>
      <c r="AS294" s="115"/>
      <c r="AT294" s="115"/>
      <c r="AU294" s="115"/>
      <c r="AV294" s="115"/>
      <c r="AW294" s="115"/>
      <c r="AX294" s="115"/>
    </row>
    <row r="295" spans="1:50" s="200" customFormat="1">
      <c r="A295" s="196" t="s">
        <v>270</v>
      </c>
      <c r="B295" s="197" t="s">
        <v>167</v>
      </c>
      <c r="C295" s="198">
        <v>1</v>
      </c>
      <c r="D295" s="199" t="s">
        <v>266</v>
      </c>
      <c r="E295" s="200" t="s">
        <v>188</v>
      </c>
      <c r="F295" s="198" t="s">
        <v>77</v>
      </c>
      <c r="G295" s="201" t="s">
        <v>258</v>
      </c>
      <c r="H295" s="198">
        <v>1</v>
      </c>
      <c r="I295" s="198">
        <v>5</v>
      </c>
      <c r="J295" s="198">
        <f t="shared" si="82"/>
        <v>5</v>
      </c>
      <c r="K295" s="198"/>
      <c r="L295" s="198">
        <v>60</v>
      </c>
      <c r="M295" s="202"/>
      <c r="N295" s="203"/>
      <c r="P295" s="204"/>
      <c r="Q295" s="205">
        <f>IF(J295=0,0,L295/1.5)</f>
        <v>40</v>
      </c>
      <c r="R295" s="203">
        <f t="shared" si="84"/>
        <v>40</v>
      </c>
      <c r="S295" s="113"/>
      <c r="T295" s="113"/>
      <c r="U295" s="113">
        <v>54</v>
      </c>
      <c r="V295" s="210"/>
      <c r="W295" s="114"/>
      <c r="X295" s="115"/>
      <c r="Y295" s="115"/>
      <c r="Z295" s="115"/>
      <c r="AA295" s="115"/>
      <c r="AB295" s="115"/>
      <c r="AC295" s="115"/>
      <c r="AD295" s="115"/>
      <c r="AE295" s="115"/>
      <c r="AF295" s="115"/>
      <c r="AG295" s="115"/>
      <c r="AH295" s="115"/>
      <c r="AI295" s="115"/>
      <c r="AJ295" s="115"/>
      <c r="AK295" s="115"/>
      <c r="AL295" s="115"/>
      <c r="AM295" s="115"/>
      <c r="AN295" s="115"/>
      <c r="AO295" s="115"/>
      <c r="AP295" s="115"/>
      <c r="AQ295" s="115"/>
      <c r="AR295" s="115"/>
      <c r="AS295" s="115"/>
      <c r="AT295" s="115"/>
      <c r="AU295" s="115"/>
      <c r="AV295" s="115"/>
      <c r="AW295" s="115"/>
      <c r="AX295" s="115"/>
    </row>
    <row r="296" spans="1:50" s="200" customFormat="1">
      <c r="A296" s="196" t="s">
        <v>270</v>
      </c>
      <c r="B296" s="197" t="s">
        <v>168</v>
      </c>
      <c r="C296" s="198">
        <v>1</v>
      </c>
      <c r="D296" s="199" t="s">
        <v>266</v>
      </c>
      <c r="E296" s="200" t="s">
        <v>188</v>
      </c>
      <c r="F296" s="198" t="s">
        <v>77</v>
      </c>
      <c r="G296" s="201" t="s">
        <v>262</v>
      </c>
      <c r="H296" s="198">
        <v>1</v>
      </c>
      <c r="I296" s="198">
        <v>5</v>
      </c>
      <c r="J296" s="198">
        <f t="shared" si="82"/>
        <v>5</v>
      </c>
      <c r="K296" s="198"/>
      <c r="L296" s="198">
        <v>60</v>
      </c>
      <c r="M296" s="202"/>
      <c r="N296" s="203"/>
      <c r="P296" s="204"/>
      <c r="Q296" s="205">
        <f>IF(J296=0,0,L296/1.5)</f>
        <v>40</v>
      </c>
      <c r="R296" s="203">
        <f t="shared" si="84"/>
        <v>40</v>
      </c>
      <c r="S296" s="113"/>
      <c r="T296" s="113"/>
      <c r="U296" s="113">
        <v>54</v>
      </c>
      <c r="V296" s="210"/>
      <c r="W296" s="114"/>
      <c r="X296" s="115"/>
      <c r="Y296" s="115"/>
      <c r="Z296" s="115"/>
      <c r="AA296" s="115"/>
      <c r="AB296" s="115"/>
      <c r="AC296" s="115"/>
      <c r="AD296" s="115"/>
      <c r="AE296" s="115"/>
      <c r="AF296" s="115"/>
      <c r="AG296" s="115"/>
      <c r="AH296" s="115"/>
      <c r="AI296" s="115"/>
      <c r="AJ296" s="115"/>
      <c r="AK296" s="115"/>
      <c r="AL296" s="115"/>
      <c r="AM296" s="115"/>
      <c r="AN296" s="115"/>
      <c r="AO296" s="115"/>
      <c r="AP296" s="115"/>
      <c r="AQ296" s="115"/>
      <c r="AR296" s="115"/>
      <c r="AS296" s="115"/>
      <c r="AT296" s="115"/>
      <c r="AU296" s="115"/>
      <c r="AV296" s="115"/>
      <c r="AW296" s="115"/>
      <c r="AX296" s="115"/>
    </row>
    <row r="297" spans="1:50" s="200" customFormat="1">
      <c r="A297" s="196" t="s">
        <v>270</v>
      </c>
      <c r="B297" s="197" t="s">
        <v>169</v>
      </c>
      <c r="C297" s="198">
        <v>1</v>
      </c>
      <c r="D297" s="199" t="s">
        <v>266</v>
      </c>
      <c r="E297" s="200" t="s">
        <v>188</v>
      </c>
      <c r="F297" s="198" t="s">
        <v>77</v>
      </c>
      <c r="G297" s="201" t="s">
        <v>258</v>
      </c>
      <c r="H297" s="198">
        <v>6</v>
      </c>
      <c r="I297" s="198">
        <v>10</v>
      </c>
      <c r="J297" s="198">
        <f t="shared" si="82"/>
        <v>5</v>
      </c>
      <c r="K297" s="198"/>
      <c r="L297" s="198">
        <v>60</v>
      </c>
      <c r="M297" s="202"/>
      <c r="N297" s="203"/>
      <c r="P297" s="204"/>
      <c r="Q297" s="205">
        <f t="shared" ref="Q297:Q306" si="108">IF(J297=0,0,L297/1.5)</f>
        <v>40</v>
      </c>
      <c r="R297" s="203">
        <f t="shared" si="84"/>
        <v>40</v>
      </c>
      <c r="S297" s="113"/>
      <c r="T297" s="113"/>
      <c r="U297" s="113">
        <v>54</v>
      </c>
      <c r="V297" s="210"/>
      <c r="W297" s="114"/>
      <c r="X297" s="115"/>
      <c r="Y297" s="115"/>
      <c r="Z297" s="115"/>
      <c r="AA297" s="115"/>
      <c r="AB297" s="115"/>
      <c r="AC297" s="115"/>
      <c r="AD297" s="115"/>
      <c r="AE297" s="115"/>
      <c r="AF297" s="115"/>
      <c r="AG297" s="115"/>
      <c r="AH297" s="115"/>
      <c r="AI297" s="115"/>
      <c r="AJ297" s="115"/>
      <c r="AK297" s="115"/>
      <c r="AL297" s="115"/>
      <c r="AM297" s="115"/>
      <c r="AN297" s="115"/>
      <c r="AO297" s="115"/>
      <c r="AP297" s="115"/>
      <c r="AQ297" s="115"/>
      <c r="AR297" s="115"/>
      <c r="AS297" s="115"/>
      <c r="AT297" s="115"/>
      <c r="AU297" s="115"/>
      <c r="AV297" s="115"/>
      <c r="AW297" s="115"/>
      <c r="AX297" s="115"/>
    </row>
    <row r="298" spans="1:50" s="200" customFormat="1">
      <c r="A298" s="196" t="s">
        <v>270</v>
      </c>
      <c r="B298" s="197" t="s">
        <v>170</v>
      </c>
      <c r="C298" s="198">
        <v>1</v>
      </c>
      <c r="D298" s="199" t="s">
        <v>266</v>
      </c>
      <c r="E298" s="200" t="s">
        <v>188</v>
      </c>
      <c r="F298" s="198" t="s">
        <v>77</v>
      </c>
      <c r="G298" s="201" t="s">
        <v>262</v>
      </c>
      <c r="H298" s="198">
        <v>6</v>
      </c>
      <c r="I298" s="198">
        <v>10</v>
      </c>
      <c r="J298" s="198">
        <f t="shared" si="82"/>
        <v>5</v>
      </c>
      <c r="K298" s="198"/>
      <c r="L298" s="198">
        <v>60</v>
      </c>
      <c r="M298" s="202"/>
      <c r="N298" s="203"/>
      <c r="P298" s="204"/>
      <c r="Q298" s="205">
        <f t="shared" si="108"/>
        <v>40</v>
      </c>
      <c r="R298" s="203">
        <f t="shared" si="84"/>
        <v>40</v>
      </c>
      <c r="S298" s="113"/>
      <c r="T298" s="113"/>
      <c r="U298" s="113">
        <v>54</v>
      </c>
      <c r="V298" s="210"/>
      <c r="W298" s="114"/>
      <c r="X298" s="115"/>
      <c r="Y298" s="115"/>
      <c r="Z298" s="115"/>
      <c r="AA298" s="115"/>
      <c r="AB298" s="115"/>
      <c r="AC298" s="115"/>
      <c r="AD298" s="115"/>
      <c r="AE298" s="115"/>
      <c r="AF298" s="115"/>
      <c r="AG298" s="115"/>
      <c r="AH298" s="115"/>
      <c r="AI298" s="115"/>
      <c r="AJ298" s="115"/>
      <c r="AK298" s="115"/>
      <c r="AL298" s="115"/>
      <c r="AM298" s="115"/>
      <c r="AN298" s="115"/>
      <c r="AO298" s="115"/>
      <c r="AP298" s="115"/>
      <c r="AQ298" s="115"/>
      <c r="AR298" s="115"/>
      <c r="AS298" s="115"/>
      <c r="AT298" s="115"/>
      <c r="AU298" s="115"/>
      <c r="AV298" s="115"/>
      <c r="AW298" s="115"/>
      <c r="AX298" s="115"/>
    </row>
    <row r="299" spans="1:50" s="200" customFormat="1">
      <c r="A299" s="196" t="s">
        <v>270</v>
      </c>
      <c r="B299" s="197" t="s">
        <v>148</v>
      </c>
      <c r="C299" s="198">
        <v>1</v>
      </c>
      <c r="D299" s="199" t="s">
        <v>266</v>
      </c>
      <c r="E299" s="200" t="s">
        <v>229</v>
      </c>
      <c r="F299" s="198" t="s">
        <v>267</v>
      </c>
      <c r="G299" s="201" t="s">
        <v>258</v>
      </c>
      <c r="H299" s="198">
        <v>1</v>
      </c>
      <c r="I299" s="198">
        <v>15</v>
      </c>
      <c r="J299" s="198">
        <f t="shared" si="82"/>
        <v>15</v>
      </c>
      <c r="K299" s="198"/>
      <c r="L299" s="198">
        <v>45</v>
      </c>
      <c r="M299" s="202"/>
      <c r="N299" s="203"/>
      <c r="P299" s="204"/>
      <c r="Q299" s="205">
        <f t="shared" si="108"/>
        <v>30</v>
      </c>
      <c r="R299" s="203">
        <f t="shared" si="84"/>
        <v>30</v>
      </c>
      <c r="S299" s="113"/>
      <c r="T299" s="113"/>
      <c r="U299" s="113">
        <v>54</v>
      </c>
      <c r="V299" s="210"/>
      <c r="W299" s="114"/>
      <c r="X299" s="115"/>
      <c r="Y299" s="115"/>
      <c r="Z299" s="115"/>
      <c r="AA299" s="115"/>
      <c r="AB299" s="115"/>
      <c r="AC299" s="115"/>
      <c r="AD299" s="115"/>
      <c r="AE299" s="115"/>
      <c r="AF299" s="115"/>
      <c r="AG299" s="115"/>
      <c r="AH299" s="115"/>
      <c r="AI299" s="115"/>
      <c r="AJ299" s="115"/>
      <c r="AK299" s="115"/>
      <c r="AL299" s="115"/>
      <c r="AM299" s="115"/>
      <c r="AN299" s="115"/>
      <c r="AO299" s="115"/>
      <c r="AP299" s="115"/>
      <c r="AQ299" s="115"/>
      <c r="AR299" s="115"/>
      <c r="AS299" s="115"/>
      <c r="AT299" s="115"/>
      <c r="AU299" s="115"/>
      <c r="AV299" s="115"/>
      <c r="AW299" s="115"/>
      <c r="AX299" s="115"/>
    </row>
    <row r="300" spans="1:50" s="200" customFormat="1">
      <c r="A300" s="196" t="s">
        <v>270</v>
      </c>
      <c r="B300" s="197" t="s">
        <v>148</v>
      </c>
      <c r="C300" s="198">
        <v>1</v>
      </c>
      <c r="D300" s="199" t="s">
        <v>266</v>
      </c>
      <c r="E300" s="200" t="s">
        <v>230</v>
      </c>
      <c r="F300" s="198" t="s">
        <v>267</v>
      </c>
      <c r="G300" s="201" t="s">
        <v>258</v>
      </c>
      <c r="H300" s="198">
        <v>1</v>
      </c>
      <c r="I300" s="198">
        <v>15</v>
      </c>
      <c r="J300" s="198">
        <f t="shared" si="82"/>
        <v>15</v>
      </c>
      <c r="K300" s="198"/>
      <c r="L300" s="198">
        <v>30</v>
      </c>
      <c r="M300" s="202"/>
      <c r="N300" s="203"/>
      <c r="P300" s="204"/>
      <c r="Q300" s="205">
        <f t="shared" si="108"/>
        <v>20</v>
      </c>
      <c r="R300" s="203">
        <f t="shared" si="84"/>
        <v>20</v>
      </c>
      <c r="S300" s="113"/>
      <c r="T300" s="113"/>
      <c r="U300" s="113">
        <v>54</v>
      </c>
      <c r="V300" s="210"/>
      <c r="W300" s="114"/>
      <c r="X300" s="115"/>
      <c r="Y300" s="115"/>
      <c r="Z300" s="115"/>
      <c r="AA300" s="115"/>
      <c r="AB300" s="115"/>
      <c r="AC300" s="115"/>
      <c r="AD300" s="115"/>
      <c r="AE300" s="115"/>
      <c r="AF300" s="115"/>
      <c r="AG300" s="115"/>
      <c r="AH300" s="115"/>
      <c r="AI300" s="115"/>
      <c r="AJ300" s="115"/>
      <c r="AK300" s="115"/>
      <c r="AL300" s="115"/>
      <c r="AM300" s="115"/>
      <c r="AN300" s="115"/>
      <c r="AO300" s="115"/>
      <c r="AP300" s="115"/>
      <c r="AQ300" s="115"/>
      <c r="AR300" s="115"/>
      <c r="AS300" s="115"/>
      <c r="AT300" s="115"/>
      <c r="AU300" s="115"/>
      <c r="AV300" s="115"/>
      <c r="AW300" s="115"/>
      <c r="AX300" s="115"/>
    </row>
    <row r="301" spans="1:50" s="200" customFormat="1">
      <c r="A301" s="196" t="s">
        <v>270</v>
      </c>
      <c r="B301" s="197" t="s">
        <v>148</v>
      </c>
      <c r="C301" s="198">
        <v>1</v>
      </c>
      <c r="D301" s="199" t="s">
        <v>266</v>
      </c>
      <c r="E301" s="200" t="s">
        <v>231</v>
      </c>
      <c r="F301" s="198" t="s">
        <v>267</v>
      </c>
      <c r="G301" s="201" t="s">
        <v>258</v>
      </c>
      <c r="H301" s="198">
        <v>1</v>
      </c>
      <c r="I301" s="198">
        <v>15</v>
      </c>
      <c r="J301" s="198">
        <f t="shared" si="82"/>
        <v>15</v>
      </c>
      <c r="K301" s="198"/>
      <c r="L301" s="198">
        <v>30</v>
      </c>
      <c r="M301" s="202"/>
      <c r="N301" s="203"/>
      <c r="P301" s="204"/>
      <c r="Q301" s="205">
        <f t="shared" si="108"/>
        <v>20</v>
      </c>
      <c r="R301" s="203">
        <f t="shared" si="84"/>
        <v>20</v>
      </c>
      <c r="S301" s="113"/>
      <c r="T301" s="113"/>
      <c r="U301" s="113">
        <v>54</v>
      </c>
      <c r="V301" s="210"/>
      <c r="W301" s="114"/>
      <c r="X301" s="115"/>
      <c r="Y301" s="115"/>
      <c r="Z301" s="115"/>
      <c r="AA301" s="115"/>
      <c r="AB301" s="115"/>
      <c r="AC301" s="115"/>
      <c r="AD301" s="115"/>
      <c r="AE301" s="115"/>
      <c r="AF301" s="115"/>
      <c r="AG301" s="115"/>
      <c r="AH301" s="115"/>
      <c r="AI301" s="115"/>
      <c r="AJ301" s="115"/>
      <c r="AK301" s="115"/>
      <c r="AL301" s="115"/>
      <c r="AM301" s="115"/>
      <c r="AN301" s="115"/>
      <c r="AO301" s="115"/>
      <c r="AP301" s="115"/>
      <c r="AQ301" s="115"/>
      <c r="AR301" s="115"/>
      <c r="AS301" s="115"/>
      <c r="AT301" s="115"/>
      <c r="AU301" s="115"/>
      <c r="AV301" s="115"/>
      <c r="AW301" s="115"/>
      <c r="AX301" s="115"/>
    </row>
    <row r="302" spans="1:50" s="200" customFormat="1">
      <c r="A302" s="196" t="s">
        <v>270</v>
      </c>
      <c r="B302" s="197" t="s">
        <v>148</v>
      </c>
      <c r="C302" s="198">
        <v>1</v>
      </c>
      <c r="D302" s="199" t="s">
        <v>266</v>
      </c>
      <c r="E302" s="200" t="s">
        <v>232</v>
      </c>
      <c r="F302" s="198" t="s">
        <v>267</v>
      </c>
      <c r="G302" s="201" t="s">
        <v>258</v>
      </c>
      <c r="H302" s="198">
        <v>1</v>
      </c>
      <c r="I302" s="198">
        <v>15</v>
      </c>
      <c r="J302" s="198">
        <f t="shared" si="82"/>
        <v>15</v>
      </c>
      <c r="K302" s="198"/>
      <c r="L302" s="198">
        <v>30</v>
      </c>
      <c r="M302" s="202"/>
      <c r="N302" s="203"/>
      <c r="P302" s="204"/>
      <c r="Q302" s="205">
        <f t="shared" si="108"/>
        <v>20</v>
      </c>
      <c r="R302" s="203">
        <f t="shared" si="84"/>
        <v>20</v>
      </c>
      <c r="S302" s="113"/>
      <c r="T302" s="113"/>
      <c r="U302" s="113">
        <v>54</v>
      </c>
      <c r="V302" s="210"/>
      <c r="W302" s="114"/>
      <c r="X302" s="115"/>
      <c r="Y302" s="115"/>
      <c r="Z302" s="115"/>
      <c r="AA302" s="115"/>
      <c r="AB302" s="115"/>
      <c r="AC302" s="115"/>
      <c r="AD302" s="115"/>
      <c r="AE302" s="115"/>
      <c r="AF302" s="115"/>
      <c r="AG302" s="115"/>
      <c r="AH302" s="115"/>
      <c r="AI302" s="115"/>
      <c r="AJ302" s="115"/>
      <c r="AK302" s="115"/>
      <c r="AL302" s="115"/>
      <c r="AM302" s="115"/>
      <c r="AN302" s="115"/>
      <c r="AO302" s="115"/>
      <c r="AP302" s="115"/>
      <c r="AQ302" s="115"/>
      <c r="AR302" s="115"/>
      <c r="AS302" s="115"/>
      <c r="AT302" s="115"/>
      <c r="AU302" s="115"/>
      <c r="AV302" s="115"/>
      <c r="AW302" s="115"/>
      <c r="AX302" s="115"/>
    </row>
    <row r="303" spans="1:50" s="200" customFormat="1">
      <c r="A303" s="196" t="s">
        <v>270</v>
      </c>
      <c r="B303" s="197" t="s">
        <v>148</v>
      </c>
      <c r="C303" s="198">
        <v>1</v>
      </c>
      <c r="D303" s="199" t="s">
        <v>266</v>
      </c>
      <c r="E303" s="200" t="s">
        <v>233</v>
      </c>
      <c r="F303" s="198" t="s">
        <v>267</v>
      </c>
      <c r="G303" s="201" t="s">
        <v>258</v>
      </c>
      <c r="H303" s="198">
        <v>1</v>
      </c>
      <c r="I303" s="198">
        <v>15</v>
      </c>
      <c r="J303" s="198">
        <f t="shared" si="82"/>
        <v>15</v>
      </c>
      <c r="K303" s="198"/>
      <c r="L303" s="198">
        <v>30</v>
      </c>
      <c r="M303" s="202"/>
      <c r="N303" s="203"/>
      <c r="P303" s="204"/>
      <c r="Q303" s="205">
        <f t="shared" si="108"/>
        <v>20</v>
      </c>
      <c r="R303" s="203">
        <f t="shared" si="84"/>
        <v>20</v>
      </c>
      <c r="S303" s="113"/>
      <c r="T303" s="113"/>
      <c r="U303" s="113">
        <v>54</v>
      </c>
      <c r="V303" s="210"/>
      <c r="W303" s="114"/>
      <c r="X303" s="115"/>
      <c r="Y303" s="115"/>
      <c r="Z303" s="115"/>
      <c r="AA303" s="115"/>
      <c r="AB303" s="115"/>
      <c r="AC303" s="115"/>
      <c r="AD303" s="115"/>
      <c r="AE303" s="115"/>
      <c r="AF303" s="115"/>
      <c r="AG303" s="115"/>
      <c r="AH303" s="115"/>
      <c r="AI303" s="115"/>
      <c r="AJ303" s="115"/>
      <c r="AK303" s="115"/>
      <c r="AL303" s="115"/>
      <c r="AM303" s="115"/>
      <c r="AN303" s="115"/>
      <c r="AO303" s="115"/>
      <c r="AP303" s="115"/>
      <c r="AQ303" s="115"/>
      <c r="AR303" s="115"/>
      <c r="AS303" s="115"/>
      <c r="AT303" s="115"/>
      <c r="AU303" s="115"/>
      <c r="AV303" s="115"/>
      <c r="AW303" s="115"/>
      <c r="AX303" s="115"/>
    </row>
    <row r="304" spans="1:50" s="200" customFormat="1">
      <c r="A304" s="196" t="s">
        <v>270</v>
      </c>
      <c r="B304" s="197" t="s">
        <v>148</v>
      </c>
      <c r="C304" s="198">
        <v>1</v>
      </c>
      <c r="D304" s="199" t="s">
        <v>266</v>
      </c>
      <c r="E304" s="200" t="s">
        <v>234</v>
      </c>
      <c r="F304" s="198" t="s">
        <v>267</v>
      </c>
      <c r="G304" s="201" t="s">
        <v>258</v>
      </c>
      <c r="H304" s="198">
        <v>1</v>
      </c>
      <c r="I304" s="198">
        <v>15</v>
      </c>
      <c r="J304" s="198">
        <f t="shared" si="82"/>
        <v>15</v>
      </c>
      <c r="K304" s="198"/>
      <c r="L304" s="198">
        <v>30</v>
      </c>
      <c r="M304" s="202"/>
      <c r="N304" s="203"/>
      <c r="P304" s="204"/>
      <c r="Q304" s="205">
        <f t="shared" si="108"/>
        <v>20</v>
      </c>
      <c r="R304" s="203">
        <f t="shared" si="84"/>
        <v>20</v>
      </c>
      <c r="S304" s="113"/>
      <c r="T304" s="113"/>
      <c r="U304" s="113">
        <v>54</v>
      </c>
      <c r="V304" s="210"/>
      <c r="W304" s="114"/>
      <c r="X304" s="115"/>
      <c r="Y304" s="115"/>
      <c r="Z304" s="115"/>
      <c r="AA304" s="115"/>
      <c r="AB304" s="115"/>
      <c r="AC304" s="115"/>
      <c r="AD304" s="115"/>
      <c r="AE304" s="115"/>
      <c r="AF304" s="115"/>
      <c r="AG304" s="115"/>
      <c r="AH304" s="115"/>
      <c r="AI304" s="115"/>
      <c r="AJ304" s="115"/>
      <c r="AK304" s="115"/>
      <c r="AL304" s="115"/>
      <c r="AM304" s="115"/>
      <c r="AN304" s="115"/>
      <c r="AO304" s="115"/>
      <c r="AP304" s="115"/>
      <c r="AQ304" s="115"/>
      <c r="AR304" s="115"/>
      <c r="AS304" s="115"/>
      <c r="AT304" s="115"/>
      <c r="AU304" s="115"/>
      <c r="AV304" s="115"/>
      <c r="AW304" s="115"/>
      <c r="AX304" s="115"/>
    </row>
    <row r="305" spans="1:50" s="200" customFormat="1">
      <c r="A305" s="196" t="s">
        <v>270</v>
      </c>
      <c r="B305" s="197" t="s">
        <v>148</v>
      </c>
      <c r="C305" s="198">
        <v>1</v>
      </c>
      <c r="D305" s="199" t="s">
        <v>266</v>
      </c>
      <c r="E305" s="200" t="s">
        <v>235</v>
      </c>
      <c r="F305" s="198" t="s">
        <v>267</v>
      </c>
      <c r="G305" s="201" t="s">
        <v>258</v>
      </c>
      <c r="H305" s="198">
        <v>1</v>
      </c>
      <c r="I305" s="198">
        <v>15</v>
      </c>
      <c r="J305" s="198">
        <f t="shared" si="82"/>
        <v>15</v>
      </c>
      <c r="K305" s="198"/>
      <c r="L305" s="198">
        <v>45</v>
      </c>
      <c r="M305" s="202"/>
      <c r="N305" s="203"/>
      <c r="P305" s="204"/>
      <c r="Q305" s="205">
        <f t="shared" si="108"/>
        <v>30</v>
      </c>
      <c r="R305" s="203">
        <f t="shared" si="84"/>
        <v>30</v>
      </c>
      <c r="S305" s="113"/>
      <c r="T305" s="113"/>
      <c r="U305" s="113">
        <v>54</v>
      </c>
      <c r="V305" s="210"/>
      <c r="W305" s="114"/>
      <c r="X305" s="115"/>
      <c r="Y305" s="115"/>
      <c r="Z305" s="115"/>
      <c r="AA305" s="115"/>
      <c r="AB305" s="115"/>
      <c r="AC305" s="115"/>
      <c r="AD305" s="115"/>
      <c r="AE305" s="115"/>
      <c r="AF305" s="115"/>
      <c r="AG305" s="115"/>
      <c r="AH305" s="115"/>
      <c r="AI305" s="115"/>
      <c r="AJ305" s="115"/>
      <c r="AK305" s="115"/>
      <c r="AL305" s="115"/>
      <c r="AM305" s="115"/>
      <c r="AN305" s="115"/>
      <c r="AO305" s="115"/>
      <c r="AP305" s="115"/>
      <c r="AQ305" s="115"/>
      <c r="AR305" s="115"/>
      <c r="AS305" s="115"/>
      <c r="AT305" s="115"/>
      <c r="AU305" s="115"/>
      <c r="AV305" s="115"/>
      <c r="AW305" s="115"/>
      <c r="AX305" s="115"/>
    </row>
    <row r="306" spans="1:50" s="200" customFormat="1">
      <c r="A306" s="196" t="s">
        <v>270</v>
      </c>
      <c r="B306" s="197" t="s">
        <v>148</v>
      </c>
      <c r="C306" s="198">
        <v>1</v>
      </c>
      <c r="D306" s="199" t="s">
        <v>266</v>
      </c>
      <c r="E306" s="200" t="s">
        <v>236</v>
      </c>
      <c r="F306" s="198" t="s">
        <v>267</v>
      </c>
      <c r="G306" s="201" t="s">
        <v>258</v>
      </c>
      <c r="H306" s="198">
        <v>1</v>
      </c>
      <c r="I306" s="198">
        <v>15</v>
      </c>
      <c r="J306" s="198">
        <f t="shared" si="82"/>
        <v>15</v>
      </c>
      <c r="K306" s="198"/>
      <c r="L306" s="198">
        <v>45</v>
      </c>
      <c r="M306" s="202"/>
      <c r="N306" s="203"/>
      <c r="P306" s="204"/>
      <c r="Q306" s="205">
        <f t="shared" si="108"/>
        <v>30</v>
      </c>
      <c r="R306" s="203">
        <f t="shared" si="84"/>
        <v>30</v>
      </c>
      <c r="S306" s="113"/>
      <c r="T306" s="113"/>
      <c r="U306" s="113">
        <v>54</v>
      </c>
      <c r="V306" s="210"/>
      <c r="W306" s="114"/>
      <c r="X306" s="115"/>
      <c r="Y306" s="115"/>
      <c r="Z306" s="115"/>
      <c r="AA306" s="115"/>
      <c r="AB306" s="115"/>
      <c r="AC306" s="115"/>
      <c r="AD306" s="115"/>
      <c r="AE306" s="115"/>
      <c r="AF306" s="115"/>
      <c r="AG306" s="115"/>
      <c r="AH306" s="115"/>
      <c r="AI306" s="115"/>
      <c r="AJ306" s="115"/>
      <c r="AK306" s="115"/>
      <c r="AL306" s="115"/>
      <c r="AM306" s="115"/>
      <c r="AN306" s="115"/>
      <c r="AO306" s="115"/>
      <c r="AP306" s="115"/>
      <c r="AQ306" s="115"/>
      <c r="AR306" s="115"/>
      <c r="AS306" s="115"/>
      <c r="AT306" s="115"/>
      <c r="AU306" s="115"/>
      <c r="AV306" s="115"/>
      <c r="AW306" s="115"/>
      <c r="AX306" s="115"/>
    </row>
    <row r="307" spans="1:50" s="200" customFormat="1">
      <c r="A307" s="196" t="s">
        <v>265</v>
      </c>
      <c r="B307" s="197" t="s">
        <v>148</v>
      </c>
      <c r="C307" s="198">
        <v>1</v>
      </c>
      <c r="D307" s="199" t="s">
        <v>266</v>
      </c>
      <c r="E307" s="200" t="s">
        <v>237</v>
      </c>
      <c r="F307" s="198" t="s">
        <v>267</v>
      </c>
      <c r="G307" s="201" t="s">
        <v>258</v>
      </c>
      <c r="H307" s="198">
        <v>13</v>
      </c>
      <c r="I307" s="198">
        <v>15</v>
      </c>
      <c r="J307" s="198">
        <f>I307-H307+1</f>
        <v>3</v>
      </c>
      <c r="K307" s="198"/>
      <c r="L307" s="198">
        <v>45</v>
      </c>
      <c r="M307" s="202"/>
      <c r="N307" s="203"/>
      <c r="P307" s="204"/>
      <c r="Q307" s="205">
        <f>IF(J307=0,0,L307/1.5)</f>
        <v>30</v>
      </c>
      <c r="R307" s="203">
        <f>O307+P307+Q307</f>
        <v>30</v>
      </c>
      <c r="S307" s="113"/>
      <c r="T307" s="113"/>
      <c r="U307" s="113">
        <v>54</v>
      </c>
      <c r="V307" s="210">
        <v>455</v>
      </c>
      <c r="W307" s="114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  <c r="AK307" s="115"/>
      <c r="AL307" s="115"/>
      <c r="AM307" s="115"/>
      <c r="AN307" s="115"/>
      <c r="AO307" s="115"/>
      <c r="AP307" s="115"/>
      <c r="AQ307" s="115"/>
      <c r="AR307" s="115"/>
      <c r="AS307" s="115"/>
      <c r="AT307" s="115"/>
      <c r="AU307" s="115"/>
      <c r="AV307" s="115"/>
      <c r="AW307" s="115"/>
      <c r="AX307" s="115"/>
    </row>
    <row r="308" spans="1:50" s="298" customFormat="1">
      <c r="A308" s="294"/>
      <c r="B308" s="295"/>
      <c r="C308" s="296"/>
      <c r="D308" s="297"/>
      <c r="F308" s="296"/>
      <c r="G308" s="299"/>
      <c r="H308" s="296"/>
      <c r="I308" s="296"/>
      <c r="J308" s="296"/>
      <c r="K308" s="296"/>
      <c r="L308" s="296"/>
      <c r="M308" s="300"/>
      <c r="N308" s="301"/>
      <c r="P308" s="302"/>
      <c r="Q308" s="303"/>
      <c r="R308" s="301"/>
      <c r="S308" s="302"/>
      <c r="T308" s="302"/>
      <c r="U308" s="302"/>
      <c r="V308" s="291"/>
      <c r="W308" s="304"/>
    </row>
    <row r="309" spans="1:50" s="177" customFormat="1">
      <c r="A309" s="170" t="s">
        <v>296</v>
      </c>
      <c r="B309" s="171" t="s">
        <v>134</v>
      </c>
      <c r="C309" s="172">
        <v>1</v>
      </c>
      <c r="D309" s="173" t="s">
        <v>264</v>
      </c>
      <c r="E309" s="177" t="s">
        <v>187</v>
      </c>
      <c r="F309" s="172">
        <v>2</v>
      </c>
      <c r="G309" s="174" t="s">
        <v>74</v>
      </c>
      <c r="H309" s="172">
        <v>9</v>
      </c>
      <c r="I309" s="172">
        <v>13</v>
      </c>
      <c r="J309" s="172">
        <f>I309-H309+1</f>
        <v>5</v>
      </c>
      <c r="K309" s="172">
        <v>15</v>
      </c>
      <c r="L309" s="172"/>
      <c r="M309" s="175"/>
      <c r="N309" s="176"/>
      <c r="P309" s="178">
        <f>IF(J309=0,0,K309)</f>
        <v>15</v>
      </c>
      <c r="Q309" s="179"/>
      <c r="R309" s="176">
        <f>O309+P309+Q309</f>
        <v>15</v>
      </c>
      <c r="S309" s="113"/>
      <c r="T309" s="113"/>
      <c r="U309" s="113">
        <v>54</v>
      </c>
      <c r="V309" s="210"/>
      <c r="W309" s="114"/>
      <c r="X309" s="115"/>
      <c r="Y309" s="115"/>
      <c r="Z309" s="115"/>
      <c r="AA309" s="115"/>
      <c r="AB309" s="115"/>
      <c r="AC309" s="115"/>
      <c r="AD309" s="115"/>
      <c r="AE309" s="115"/>
      <c r="AF309" s="115"/>
      <c r="AG309" s="115"/>
      <c r="AH309" s="115"/>
      <c r="AI309" s="115"/>
      <c r="AJ309" s="115"/>
      <c r="AK309" s="115"/>
      <c r="AL309" s="115"/>
      <c r="AM309" s="115"/>
      <c r="AN309" s="115"/>
      <c r="AO309" s="115"/>
      <c r="AP309" s="115"/>
      <c r="AQ309" s="115"/>
      <c r="AR309" s="115"/>
      <c r="AS309" s="115"/>
      <c r="AT309" s="115"/>
      <c r="AU309" s="115"/>
      <c r="AV309" s="115"/>
      <c r="AW309" s="115"/>
      <c r="AX309" s="115"/>
    </row>
    <row r="310" spans="1:50" s="177" customFormat="1">
      <c r="A310" s="170" t="s">
        <v>296</v>
      </c>
      <c r="B310" s="171" t="s">
        <v>134</v>
      </c>
      <c r="C310" s="172">
        <v>1</v>
      </c>
      <c r="D310" s="173" t="s">
        <v>264</v>
      </c>
      <c r="E310" s="177" t="s">
        <v>185</v>
      </c>
      <c r="F310" s="172">
        <v>2</v>
      </c>
      <c r="G310" s="174" t="s">
        <v>81</v>
      </c>
      <c r="H310" s="172">
        <v>1</v>
      </c>
      <c r="I310" s="172">
        <v>8</v>
      </c>
      <c r="J310" s="172">
        <f t="shared" ref="J310:J391" si="109">I310-H310+1</f>
        <v>8</v>
      </c>
      <c r="K310" s="172">
        <v>32</v>
      </c>
      <c r="L310" s="172"/>
      <c r="M310" s="175"/>
      <c r="N310" s="176"/>
      <c r="P310" s="178">
        <f>IF(J310=0,0,K310)</f>
        <v>32</v>
      </c>
      <c r="Q310" s="179"/>
      <c r="R310" s="176">
        <f t="shared" ref="R310:R391" si="110">O310+P310+Q310</f>
        <v>32</v>
      </c>
      <c r="S310" s="113"/>
      <c r="T310" s="113"/>
      <c r="U310" s="113">
        <v>54</v>
      </c>
      <c r="V310" s="210"/>
      <c r="W310" s="114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  <c r="AK310" s="115"/>
      <c r="AL310" s="115"/>
      <c r="AM310" s="115"/>
      <c r="AN310" s="115"/>
      <c r="AO310" s="115"/>
      <c r="AP310" s="115"/>
      <c r="AQ310" s="115"/>
      <c r="AR310" s="115"/>
      <c r="AS310" s="115"/>
      <c r="AT310" s="115"/>
      <c r="AU310" s="115"/>
      <c r="AV310" s="115"/>
      <c r="AW310" s="115"/>
      <c r="AX310" s="115"/>
    </row>
    <row r="311" spans="1:50" s="248" customFormat="1">
      <c r="A311" s="244" t="s">
        <v>273</v>
      </c>
      <c r="B311" s="245" t="s">
        <v>367</v>
      </c>
      <c r="C311" s="246">
        <v>1</v>
      </c>
      <c r="D311" s="247" t="s">
        <v>264</v>
      </c>
      <c r="E311" s="248" t="s">
        <v>342</v>
      </c>
      <c r="F311" s="246">
        <v>2</v>
      </c>
      <c r="G311" s="249" t="s">
        <v>369</v>
      </c>
      <c r="H311" s="246">
        <v>5</v>
      </c>
      <c r="I311" s="246">
        <v>10</v>
      </c>
      <c r="J311" s="246">
        <f t="shared" si="109"/>
        <v>6</v>
      </c>
      <c r="K311" s="246"/>
      <c r="L311" s="246">
        <v>30</v>
      </c>
      <c r="M311" s="250"/>
      <c r="N311" s="251"/>
      <c r="P311" s="252"/>
      <c r="Q311" s="253">
        <f t="shared" ref="Q311:Q312" si="111">IF(J311=0,0,L311/1.5)</f>
        <v>20</v>
      </c>
      <c r="R311" s="251">
        <f t="shared" si="110"/>
        <v>20</v>
      </c>
      <c r="S311" s="15"/>
      <c r="T311" s="15"/>
      <c r="U311" s="15"/>
      <c r="V311" s="210"/>
      <c r="W311" s="211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</row>
    <row r="312" spans="1:50" s="248" customFormat="1">
      <c r="A312" s="244" t="s">
        <v>273</v>
      </c>
      <c r="B312" s="245" t="s">
        <v>368</v>
      </c>
      <c r="C312" s="246">
        <v>1</v>
      </c>
      <c r="D312" s="247" t="s">
        <v>264</v>
      </c>
      <c r="E312" s="248" t="s">
        <v>342</v>
      </c>
      <c r="F312" s="246">
        <v>3</v>
      </c>
      <c r="G312" s="249" t="s">
        <v>369</v>
      </c>
      <c r="H312" s="246">
        <v>5</v>
      </c>
      <c r="I312" s="246">
        <v>10</v>
      </c>
      <c r="J312" s="246">
        <f t="shared" si="109"/>
        <v>6</v>
      </c>
      <c r="K312" s="246"/>
      <c r="L312" s="246">
        <v>30</v>
      </c>
      <c r="M312" s="250"/>
      <c r="N312" s="251"/>
      <c r="P312" s="252"/>
      <c r="Q312" s="253">
        <f t="shared" si="111"/>
        <v>20</v>
      </c>
      <c r="R312" s="251">
        <f t="shared" si="110"/>
        <v>20</v>
      </c>
      <c r="S312" s="15"/>
      <c r="T312" s="15"/>
      <c r="U312" s="15"/>
      <c r="V312" s="210"/>
      <c r="W312" s="211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</row>
    <row r="313" spans="1:50" s="248" customFormat="1">
      <c r="A313" s="244" t="s">
        <v>273</v>
      </c>
      <c r="B313" s="245" t="s">
        <v>374</v>
      </c>
      <c r="C313" s="246">
        <v>1</v>
      </c>
      <c r="D313" s="247" t="s">
        <v>264</v>
      </c>
      <c r="E313" s="248" t="s">
        <v>342</v>
      </c>
      <c r="F313" s="246">
        <v>2</v>
      </c>
      <c r="G313" s="249" t="s">
        <v>369</v>
      </c>
      <c r="H313" s="246">
        <v>11</v>
      </c>
      <c r="I313" s="246">
        <v>16</v>
      </c>
      <c r="J313" s="246">
        <f>I313-H313+1</f>
        <v>6</v>
      </c>
      <c r="K313" s="246"/>
      <c r="L313" s="246">
        <v>30</v>
      </c>
      <c r="M313" s="250"/>
      <c r="N313" s="251"/>
      <c r="P313" s="252"/>
      <c r="Q313" s="253">
        <f>IF(J313=0,0,L313/1.5)</f>
        <v>20</v>
      </c>
      <c r="R313" s="251">
        <f>O313+P313+Q313</f>
        <v>20</v>
      </c>
      <c r="S313" s="15"/>
      <c r="T313" s="15"/>
      <c r="U313" s="15"/>
      <c r="V313" s="210"/>
      <c r="W313" s="211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</row>
    <row r="314" spans="1:50" s="248" customFormat="1">
      <c r="A314" s="244" t="s">
        <v>273</v>
      </c>
      <c r="B314" s="245" t="s">
        <v>375</v>
      </c>
      <c r="C314" s="246">
        <v>1</v>
      </c>
      <c r="D314" s="247" t="s">
        <v>264</v>
      </c>
      <c r="E314" s="248" t="s">
        <v>342</v>
      </c>
      <c r="F314" s="246">
        <v>3</v>
      </c>
      <c r="G314" s="249" t="s">
        <v>369</v>
      </c>
      <c r="H314" s="246">
        <v>11</v>
      </c>
      <c r="I314" s="246">
        <v>16</v>
      </c>
      <c r="J314" s="246">
        <f>I314-H314+1</f>
        <v>6</v>
      </c>
      <c r="K314" s="246"/>
      <c r="L314" s="246">
        <v>30</v>
      </c>
      <c r="M314" s="250"/>
      <c r="N314" s="251"/>
      <c r="P314" s="252"/>
      <c r="Q314" s="253">
        <f>IF(J314=0,0,L314/1.5)</f>
        <v>20</v>
      </c>
      <c r="R314" s="251">
        <f>O314+P314+Q314</f>
        <v>20</v>
      </c>
      <c r="S314" s="15"/>
      <c r="T314" s="15"/>
      <c r="U314" s="15"/>
      <c r="V314" s="210"/>
      <c r="W314" s="211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</row>
    <row r="315" spans="1:50" s="177" customFormat="1">
      <c r="A315" s="170" t="s">
        <v>323</v>
      </c>
      <c r="B315" s="171" t="s">
        <v>134</v>
      </c>
      <c r="C315" s="172">
        <v>1</v>
      </c>
      <c r="D315" s="173" t="s">
        <v>264</v>
      </c>
      <c r="E315" s="177" t="s">
        <v>185</v>
      </c>
      <c r="F315" s="172">
        <v>4</v>
      </c>
      <c r="G315" s="174" t="s">
        <v>124</v>
      </c>
      <c r="H315" s="172">
        <v>1</v>
      </c>
      <c r="I315" s="172">
        <v>7</v>
      </c>
      <c r="J315" s="172">
        <f t="shared" si="109"/>
        <v>7</v>
      </c>
      <c r="K315" s="172">
        <v>28</v>
      </c>
      <c r="L315" s="172"/>
      <c r="M315" s="175"/>
      <c r="N315" s="176"/>
      <c r="P315" s="178">
        <f>IF(J315=0,0,K315)</f>
        <v>28</v>
      </c>
      <c r="Q315" s="179"/>
      <c r="R315" s="176">
        <f t="shared" si="110"/>
        <v>28</v>
      </c>
      <c r="S315" s="113"/>
      <c r="T315" s="113"/>
      <c r="U315" s="113">
        <v>54</v>
      </c>
      <c r="V315" s="210"/>
      <c r="W315" s="114"/>
      <c r="X315" s="115"/>
      <c r="Y315" s="115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  <c r="AK315" s="115"/>
      <c r="AL315" s="115"/>
      <c r="AM315" s="115"/>
      <c r="AN315" s="115"/>
      <c r="AO315" s="115"/>
      <c r="AP315" s="115"/>
      <c r="AQ315" s="115"/>
      <c r="AR315" s="115"/>
      <c r="AS315" s="115"/>
      <c r="AT315" s="115"/>
      <c r="AU315" s="115"/>
      <c r="AV315" s="115"/>
      <c r="AW315" s="115"/>
      <c r="AX315" s="115"/>
    </row>
    <row r="316" spans="1:50" s="248" customFormat="1">
      <c r="A316" s="244" t="s">
        <v>273</v>
      </c>
      <c r="B316" s="245" t="s">
        <v>359</v>
      </c>
      <c r="C316" s="246">
        <v>1</v>
      </c>
      <c r="D316" s="247" t="s">
        <v>264</v>
      </c>
      <c r="E316" s="248" t="s">
        <v>342</v>
      </c>
      <c r="F316" s="246">
        <v>4</v>
      </c>
      <c r="G316" s="249" t="s">
        <v>258</v>
      </c>
      <c r="H316" s="246">
        <v>16</v>
      </c>
      <c r="I316" s="246">
        <v>20</v>
      </c>
      <c r="J316" s="246">
        <f t="shared" si="109"/>
        <v>5</v>
      </c>
      <c r="K316" s="246"/>
      <c r="L316" s="246">
        <v>30</v>
      </c>
      <c r="M316" s="250"/>
      <c r="N316" s="251"/>
      <c r="P316" s="252"/>
      <c r="Q316" s="253">
        <f t="shared" ref="Q316:Q320" si="112">IF(J316=0,0,L316/1.5)</f>
        <v>20</v>
      </c>
      <c r="R316" s="251">
        <f t="shared" si="110"/>
        <v>20</v>
      </c>
      <c r="S316" s="15"/>
      <c r="T316" s="15"/>
      <c r="U316" s="15"/>
      <c r="V316" s="210"/>
      <c r="W316" s="211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</row>
    <row r="317" spans="1:50" s="248" customFormat="1">
      <c r="A317" s="244" t="s">
        <v>273</v>
      </c>
      <c r="B317" s="245" t="s">
        <v>360</v>
      </c>
      <c r="C317" s="246">
        <v>1</v>
      </c>
      <c r="D317" s="247" t="s">
        <v>264</v>
      </c>
      <c r="E317" s="248" t="s">
        <v>342</v>
      </c>
      <c r="F317" s="246">
        <v>4</v>
      </c>
      <c r="G317" s="249" t="s">
        <v>262</v>
      </c>
      <c r="H317" s="246">
        <v>16</v>
      </c>
      <c r="I317" s="246">
        <v>20</v>
      </c>
      <c r="J317" s="246">
        <f t="shared" si="109"/>
        <v>5</v>
      </c>
      <c r="K317" s="246"/>
      <c r="L317" s="246">
        <v>30</v>
      </c>
      <c r="M317" s="250"/>
      <c r="N317" s="251"/>
      <c r="P317" s="252"/>
      <c r="Q317" s="253">
        <f t="shared" si="112"/>
        <v>20</v>
      </c>
      <c r="R317" s="251">
        <f t="shared" si="110"/>
        <v>20</v>
      </c>
      <c r="S317" s="15"/>
      <c r="T317" s="15"/>
      <c r="U317" s="15"/>
      <c r="V317" s="210"/>
      <c r="W317" s="211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</row>
    <row r="318" spans="1:50" s="248" customFormat="1">
      <c r="A318" s="244" t="s">
        <v>273</v>
      </c>
      <c r="B318" s="245" t="s">
        <v>370</v>
      </c>
      <c r="C318" s="246">
        <v>1</v>
      </c>
      <c r="D318" s="247" t="s">
        <v>264</v>
      </c>
      <c r="E318" s="248" t="s">
        <v>342</v>
      </c>
      <c r="F318" s="246">
        <v>4</v>
      </c>
      <c r="G318" s="249" t="s">
        <v>369</v>
      </c>
      <c r="H318" s="246">
        <v>5</v>
      </c>
      <c r="I318" s="246">
        <v>10</v>
      </c>
      <c r="J318" s="246">
        <f t="shared" ref="J318:J320" si="113">I318-H318+1</f>
        <v>6</v>
      </c>
      <c r="K318" s="246"/>
      <c r="L318" s="246">
        <v>30</v>
      </c>
      <c r="M318" s="250"/>
      <c r="N318" s="251"/>
      <c r="P318" s="252"/>
      <c r="Q318" s="253">
        <f t="shared" si="112"/>
        <v>20</v>
      </c>
      <c r="R318" s="251">
        <f t="shared" ref="R318:R320" si="114">O318+P318+Q318</f>
        <v>20</v>
      </c>
      <c r="S318" s="15"/>
      <c r="T318" s="15"/>
      <c r="U318" s="15"/>
      <c r="V318" s="210"/>
      <c r="W318" s="211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</row>
    <row r="319" spans="1:50" s="248" customFormat="1">
      <c r="A319" s="170" t="s">
        <v>297</v>
      </c>
      <c r="B319" s="245" t="s">
        <v>391</v>
      </c>
      <c r="C319" s="246">
        <v>1</v>
      </c>
      <c r="D319" s="247" t="s">
        <v>264</v>
      </c>
      <c r="E319" s="40" t="s">
        <v>410</v>
      </c>
      <c r="F319" s="246">
        <v>5</v>
      </c>
      <c r="G319" s="249">
        <v>10</v>
      </c>
      <c r="H319" s="246">
        <v>5</v>
      </c>
      <c r="I319" s="246">
        <v>20</v>
      </c>
      <c r="J319" s="246">
        <v>16</v>
      </c>
      <c r="K319" s="246"/>
      <c r="L319" s="246"/>
      <c r="M319" s="250"/>
      <c r="N319" s="251"/>
      <c r="P319" s="252"/>
      <c r="Q319" s="253"/>
      <c r="R319" s="251"/>
      <c r="S319" s="15"/>
      <c r="T319" s="15"/>
      <c r="U319" s="15"/>
      <c r="V319" s="210"/>
      <c r="W319" s="211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</row>
    <row r="320" spans="1:50" s="248" customFormat="1">
      <c r="A320" s="244" t="s">
        <v>273</v>
      </c>
      <c r="B320" s="245" t="s">
        <v>371</v>
      </c>
      <c r="C320" s="246">
        <v>1</v>
      </c>
      <c r="D320" s="247" t="s">
        <v>264</v>
      </c>
      <c r="E320" s="248" t="s">
        <v>342</v>
      </c>
      <c r="F320" s="246">
        <v>5</v>
      </c>
      <c r="G320" s="249" t="s">
        <v>369</v>
      </c>
      <c r="H320" s="246">
        <v>5</v>
      </c>
      <c r="I320" s="246">
        <v>10</v>
      </c>
      <c r="J320" s="246">
        <f t="shared" si="113"/>
        <v>6</v>
      </c>
      <c r="K320" s="246"/>
      <c r="L320" s="246">
        <v>30</v>
      </c>
      <c r="M320" s="250"/>
      <c r="N320" s="251"/>
      <c r="P320" s="252"/>
      <c r="Q320" s="253">
        <f t="shared" si="112"/>
        <v>20</v>
      </c>
      <c r="R320" s="251">
        <f t="shared" si="114"/>
        <v>20</v>
      </c>
      <c r="S320" s="15"/>
      <c r="T320" s="15"/>
      <c r="U320" s="15"/>
      <c r="V320" s="210"/>
      <c r="W320" s="211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</row>
    <row r="321" spans="1:50" s="177" customFormat="1">
      <c r="A321" s="170" t="s">
        <v>265</v>
      </c>
      <c r="B321" s="171" t="s">
        <v>179</v>
      </c>
      <c r="C321" s="172">
        <v>1</v>
      </c>
      <c r="D321" s="173" t="s">
        <v>264</v>
      </c>
      <c r="E321" s="177" t="s">
        <v>181</v>
      </c>
      <c r="F321" s="172" t="s">
        <v>284</v>
      </c>
      <c r="G321" s="174" t="s">
        <v>258</v>
      </c>
      <c r="H321" s="172">
        <v>1</v>
      </c>
      <c r="I321" s="172">
        <v>5</v>
      </c>
      <c r="J321" s="172">
        <f t="shared" si="109"/>
        <v>5</v>
      </c>
      <c r="K321" s="172"/>
      <c r="L321" s="172">
        <v>60</v>
      </c>
      <c r="M321" s="175"/>
      <c r="N321" s="176"/>
      <c r="P321" s="178"/>
      <c r="Q321" s="179">
        <f t="shared" ref="Q321:Q340" si="115">IF(J321=0,0,L321/1.5)</f>
        <v>40</v>
      </c>
      <c r="R321" s="176">
        <f t="shared" si="110"/>
        <v>40</v>
      </c>
      <c r="S321" s="113"/>
      <c r="T321" s="113"/>
      <c r="U321" s="113">
        <v>54</v>
      </c>
      <c r="V321" s="210"/>
      <c r="W321" s="114"/>
      <c r="X321" s="115"/>
      <c r="Y321" s="115"/>
      <c r="Z321" s="115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  <c r="AK321" s="115"/>
      <c r="AL321" s="115"/>
      <c r="AM321" s="115"/>
      <c r="AN321" s="115"/>
      <c r="AO321" s="115"/>
      <c r="AP321" s="115"/>
      <c r="AQ321" s="115"/>
      <c r="AR321" s="115"/>
      <c r="AS321" s="115"/>
      <c r="AT321" s="115"/>
      <c r="AU321" s="115"/>
      <c r="AV321" s="115"/>
      <c r="AW321" s="115"/>
      <c r="AX321" s="115"/>
    </row>
    <row r="322" spans="1:50" s="177" customFormat="1">
      <c r="A322" s="170" t="s">
        <v>265</v>
      </c>
      <c r="B322" s="171" t="s">
        <v>180</v>
      </c>
      <c r="C322" s="172">
        <v>1</v>
      </c>
      <c r="D322" s="173" t="s">
        <v>264</v>
      </c>
      <c r="E322" s="177" t="s">
        <v>181</v>
      </c>
      <c r="F322" s="172" t="s">
        <v>284</v>
      </c>
      <c r="G322" s="174" t="s">
        <v>262</v>
      </c>
      <c r="H322" s="172">
        <v>1</v>
      </c>
      <c r="I322" s="172">
        <v>5</v>
      </c>
      <c r="J322" s="172">
        <f t="shared" si="109"/>
        <v>5</v>
      </c>
      <c r="K322" s="172"/>
      <c r="L322" s="172">
        <v>60</v>
      </c>
      <c r="M322" s="175"/>
      <c r="N322" s="176"/>
      <c r="P322" s="178"/>
      <c r="Q322" s="179">
        <f t="shared" si="115"/>
        <v>40</v>
      </c>
      <c r="R322" s="176">
        <f t="shared" si="110"/>
        <v>40</v>
      </c>
      <c r="S322" s="113"/>
      <c r="T322" s="113"/>
      <c r="U322" s="113">
        <v>54</v>
      </c>
      <c r="V322" s="210"/>
      <c r="W322" s="114"/>
      <c r="X322" s="115"/>
      <c r="Y322" s="115"/>
      <c r="Z322" s="115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  <c r="AK322" s="115"/>
      <c r="AL322" s="115"/>
      <c r="AM322" s="115"/>
      <c r="AN322" s="115"/>
      <c r="AO322" s="115"/>
      <c r="AP322" s="115"/>
      <c r="AQ322" s="115"/>
      <c r="AR322" s="115"/>
      <c r="AS322" s="115"/>
      <c r="AT322" s="115"/>
      <c r="AU322" s="115"/>
      <c r="AV322" s="115"/>
      <c r="AW322" s="115"/>
      <c r="AX322" s="115"/>
    </row>
    <row r="323" spans="1:50" s="248" customFormat="1">
      <c r="A323" s="244" t="s">
        <v>273</v>
      </c>
      <c r="B323" s="245" t="s">
        <v>372</v>
      </c>
      <c r="C323" s="246">
        <v>1</v>
      </c>
      <c r="D323" s="247" t="s">
        <v>264</v>
      </c>
      <c r="E323" s="248" t="s">
        <v>342</v>
      </c>
      <c r="F323" s="246">
        <v>6</v>
      </c>
      <c r="G323" s="249" t="s">
        <v>369</v>
      </c>
      <c r="H323" s="246">
        <v>5</v>
      </c>
      <c r="I323" s="246">
        <v>10</v>
      </c>
      <c r="J323" s="246">
        <f t="shared" si="109"/>
        <v>6</v>
      </c>
      <c r="K323" s="246"/>
      <c r="L323" s="246">
        <v>30</v>
      </c>
      <c r="M323" s="250"/>
      <c r="N323" s="251"/>
      <c r="P323" s="252"/>
      <c r="Q323" s="253">
        <f t="shared" si="115"/>
        <v>20</v>
      </c>
      <c r="R323" s="251">
        <f t="shared" si="110"/>
        <v>20</v>
      </c>
      <c r="S323" s="15"/>
      <c r="T323" s="15"/>
      <c r="U323" s="15"/>
      <c r="V323" s="210"/>
      <c r="W323" s="211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</row>
    <row r="324" spans="1:50" s="248" customFormat="1">
      <c r="A324" s="244" t="s">
        <v>273</v>
      </c>
      <c r="B324" s="245" t="s">
        <v>373</v>
      </c>
      <c r="C324" s="246">
        <v>1</v>
      </c>
      <c r="D324" s="247" t="s">
        <v>264</v>
      </c>
      <c r="E324" s="248" t="s">
        <v>342</v>
      </c>
      <c r="F324" s="246">
        <v>7</v>
      </c>
      <c r="G324" s="249" t="s">
        <v>369</v>
      </c>
      <c r="H324" s="246">
        <v>5</v>
      </c>
      <c r="I324" s="246">
        <v>10</v>
      </c>
      <c r="J324" s="246">
        <f t="shared" si="109"/>
        <v>6</v>
      </c>
      <c r="K324" s="246"/>
      <c r="L324" s="246">
        <v>30</v>
      </c>
      <c r="M324" s="250"/>
      <c r="N324" s="251"/>
      <c r="P324" s="252"/>
      <c r="Q324" s="253">
        <f t="shared" si="115"/>
        <v>20</v>
      </c>
      <c r="R324" s="251">
        <f t="shared" si="110"/>
        <v>20</v>
      </c>
      <c r="S324" s="15"/>
      <c r="T324" s="15"/>
      <c r="U324" s="15"/>
      <c r="V324" s="210">
        <v>355</v>
      </c>
      <c r="W324" s="211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</row>
    <row r="325" spans="1:50" s="285" customFormat="1">
      <c r="A325" s="281"/>
      <c r="B325" s="282"/>
      <c r="C325" s="283"/>
      <c r="D325" s="284"/>
      <c r="F325" s="283"/>
      <c r="G325" s="286"/>
      <c r="H325" s="283"/>
      <c r="I325" s="283"/>
      <c r="J325" s="283"/>
      <c r="K325" s="283"/>
      <c r="L325" s="283"/>
      <c r="M325" s="287"/>
      <c r="N325" s="288"/>
      <c r="P325" s="289"/>
      <c r="Q325" s="290"/>
      <c r="R325" s="288"/>
      <c r="S325" s="289"/>
      <c r="T325" s="289"/>
      <c r="U325" s="289"/>
      <c r="V325" s="291"/>
      <c r="W325" s="292"/>
    </row>
    <row r="326" spans="1:50" s="14" customFormat="1">
      <c r="A326" s="209" t="s">
        <v>273</v>
      </c>
      <c r="B326" s="8" t="s">
        <v>355</v>
      </c>
      <c r="C326" s="9">
        <v>1</v>
      </c>
      <c r="D326" s="10" t="s">
        <v>317</v>
      </c>
      <c r="E326" s="14" t="s">
        <v>342</v>
      </c>
      <c r="F326" s="9">
        <v>2</v>
      </c>
      <c r="G326" s="11" t="s">
        <v>258</v>
      </c>
      <c r="H326" s="9">
        <v>16</v>
      </c>
      <c r="I326" s="9">
        <v>20</v>
      </c>
      <c r="J326" s="9">
        <f>I326-H326+1</f>
        <v>5</v>
      </c>
      <c r="K326" s="9"/>
      <c r="L326" s="9">
        <v>30</v>
      </c>
      <c r="M326" s="12"/>
      <c r="N326" s="13"/>
      <c r="P326" s="15"/>
      <c r="Q326" s="16">
        <f>IF(J326=0,0,L326/1.5)</f>
        <v>20</v>
      </c>
      <c r="R326" s="13">
        <f>O326+P326+Q326</f>
        <v>20</v>
      </c>
      <c r="S326" s="15"/>
      <c r="T326" s="15"/>
      <c r="U326" s="15"/>
      <c r="V326" s="210"/>
      <c r="W326" s="211"/>
    </row>
    <row r="327" spans="1:50" s="14" customFormat="1">
      <c r="A327" s="209" t="s">
        <v>273</v>
      </c>
      <c r="B327" s="8" t="s">
        <v>356</v>
      </c>
      <c r="C327" s="9">
        <v>1</v>
      </c>
      <c r="D327" s="10" t="s">
        <v>317</v>
      </c>
      <c r="E327" s="14" t="s">
        <v>342</v>
      </c>
      <c r="F327" s="9">
        <v>2</v>
      </c>
      <c r="G327" s="11" t="s">
        <v>262</v>
      </c>
      <c r="H327" s="9">
        <v>16</v>
      </c>
      <c r="I327" s="9">
        <v>20</v>
      </c>
      <c r="J327" s="9">
        <f>I327-H327+1</f>
        <v>5</v>
      </c>
      <c r="K327" s="9"/>
      <c r="L327" s="9">
        <v>30</v>
      </c>
      <c r="M327" s="12"/>
      <c r="N327" s="13"/>
      <c r="P327" s="15"/>
      <c r="Q327" s="16">
        <f>IF(J327=0,0,L327/1.5)</f>
        <v>20</v>
      </c>
      <c r="R327" s="13">
        <f>O327+P327+Q327</f>
        <v>20</v>
      </c>
      <c r="S327" s="15"/>
      <c r="T327" s="15"/>
      <c r="U327" s="15"/>
      <c r="V327" s="210"/>
      <c r="W327" s="211"/>
    </row>
    <row r="328" spans="1:50" s="14" customFormat="1">
      <c r="A328" s="209" t="s">
        <v>273</v>
      </c>
      <c r="B328" s="8" t="s">
        <v>357</v>
      </c>
      <c r="C328" s="9">
        <v>1</v>
      </c>
      <c r="D328" s="10" t="s">
        <v>317</v>
      </c>
      <c r="E328" s="14" t="s">
        <v>342</v>
      </c>
      <c r="F328" s="9">
        <v>3</v>
      </c>
      <c r="G328" s="11" t="s">
        <v>258</v>
      </c>
      <c r="H328" s="9">
        <v>16</v>
      </c>
      <c r="I328" s="9">
        <v>20</v>
      </c>
      <c r="J328" s="9">
        <f>I328-H328+1</f>
        <v>5</v>
      </c>
      <c r="K328" s="9"/>
      <c r="L328" s="9">
        <v>30</v>
      </c>
      <c r="M328" s="12"/>
      <c r="N328" s="13"/>
      <c r="P328" s="15"/>
      <c r="Q328" s="16">
        <f>IF(J328=0,0,L328/1.5)</f>
        <v>20</v>
      </c>
      <c r="R328" s="13">
        <f>O328+P328+Q328</f>
        <v>20</v>
      </c>
      <c r="S328" s="15"/>
      <c r="T328" s="15"/>
      <c r="U328" s="15"/>
      <c r="V328" s="210"/>
      <c r="W328" s="211"/>
    </row>
    <row r="329" spans="1:50" s="14" customFormat="1">
      <c r="A329" s="209" t="s">
        <v>273</v>
      </c>
      <c r="B329" s="8" t="s">
        <v>358</v>
      </c>
      <c r="C329" s="9">
        <v>1</v>
      </c>
      <c r="D329" s="10" t="s">
        <v>317</v>
      </c>
      <c r="E329" s="14" t="s">
        <v>342</v>
      </c>
      <c r="F329" s="9">
        <v>3</v>
      </c>
      <c r="G329" s="11" t="s">
        <v>262</v>
      </c>
      <c r="H329" s="9">
        <v>16</v>
      </c>
      <c r="I329" s="9">
        <v>20</v>
      </c>
      <c r="J329" s="9">
        <f>I329-H329+1</f>
        <v>5</v>
      </c>
      <c r="K329" s="9"/>
      <c r="L329" s="9">
        <v>30</v>
      </c>
      <c r="M329" s="12"/>
      <c r="N329" s="13"/>
      <c r="P329" s="15"/>
      <c r="Q329" s="16">
        <f>IF(J329=0,0,L329/1.5)</f>
        <v>20</v>
      </c>
      <c r="R329" s="13">
        <f>O329+P329+Q329</f>
        <v>20</v>
      </c>
      <c r="S329" s="15"/>
      <c r="T329" s="15"/>
      <c r="U329" s="15"/>
      <c r="V329" s="210"/>
      <c r="W329" s="211"/>
    </row>
    <row r="330" spans="1:50" s="115" customFormat="1">
      <c r="A330" s="117" t="s">
        <v>323</v>
      </c>
      <c r="B330" s="118" t="s">
        <v>134</v>
      </c>
      <c r="C330" s="119">
        <v>1</v>
      </c>
      <c r="D330" s="120" t="s">
        <v>317</v>
      </c>
      <c r="E330" s="115" t="s">
        <v>192</v>
      </c>
      <c r="F330" s="119">
        <v>4</v>
      </c>
      <c r="G330" s="121" t="s">
        <v>72</v>
      </c>
      <c r="H330" s="119">
        <v>1</v>
      </c>
      <c r="I330" s="119">
        <v>15</v>
      </c>
      <c r="J330" s="119">
        <f t="shared" ref="J330:J338" si="116">I330-H330+1</f>
        <v>15</v>
      </c>
      <c r="K330" s="119">
        <v>30</v>
      </c>
      <c r="L330" s="119"/>
      <c r="M330" s="122"/>
      <c r="N330" s="123"/>
      <c r="P330" s="113">
        <f>IF(J330=0,0,K330)</f>
        <v>30</v>
      </c>
      <c r="Q330" s="124"/>
      <c r="R330" s="123">
        <f t="shared" ref="R330:R338" si="117">O330+P330+Q330</f>
        <v>30</v>
      </c>
      <c r="S330" s="113"/>
      <c r="T330" s="113"/>
      <c r="U330" s="113">
        <v>54</v>
      </c>
      <c r="V330" s="210"/>
      <c r="W330" s="114"/>
    </row>
    <row r="331" spans="1:50" s="115" customFormat="1">
      <c r="A331" s="117" t="s">
        <v>296</v>
      </c>
      <c r="B331" s="118" t="s">
        <v>133</v>
      </c>
      <c r="C331" s="119">
        <v>1</v>
      </c>
      <c r="D331" s="120" t="s">
        <v>317</v>
      </c>
      <c r="E331" s="115" t="s">
        <v>192</v>
      </c>
      <c r="F331" s="119">
        <v>4</v>
      </c>
      <c r="G331" s="121" t="s">
        <v>73</v>
      </c>
      <c r="H331" s="119">
        <v>1</v>
      </c>
      <c r="I331" s="119">
        <v>15</v>
      </c>
      <c r="J331" s="119">
        <f t="shared" si="116"/>
        <v>15</v>
      </c>
      <c r="K331" s="119">
        <v>30</v>
      </c>
      <c r="L331" s="119"/>
      <c r="M331" s="122"/>
      <c r="N331" s="123"/>
      <c r="P331" s="113">
        <f>IF(J331=0,0,K331)</f>
        <v>30</v>
      </c>
      <c r="Q331" s="124"/>
      <c r="R331" s="123">
        <f t="shared" si="117"/>
        <v>30</v>
      </c>
      <c r="S331" s="113"/>
      <c r="T331" s="113"/>
      <c r="U331" s="113">
        <v>54</v>
      </c>
      <c r="V331" s="210"/>
      <c r="W331" s="114"/>
    </row>
    <row r="332" spans="1:50" s="14" customFormat="1">
      <c r="A332" s="209" t="s">
        <v>260</v>
      </c>
      <c r="B332" s="8" t="s">
        <v>389</v>
      </c>
      <c r="C332" s="9">
        <v>1</v>
      </c>
      <c r="D332" s="10" t="s">
        <v>317</v>
      </c>
      <c r="E332" s="14" t="s">
        <v>227</v>
      </c>
      <c r="F332" s="9">
        <v>4</v>
      </c>
      <c r="G332" s="11" t="s">
        <v>262</v>
      </c>
      <c r="H332" s="9">
        <v>6</v>
      </c>
      <c r="I332" s="9">
        <v>10</v>
      </c>
      <c r="J332" s="9">
        <f t="shared" si="116"/>
        <v>5</v>
      </c>
      <c r="K332" s="9"/>
      <c r="L332" s="9">
        <v>30</v>
      </c>
      <c r="M332" s="12"/>
      <c r="N332" s="13"/>
      <c r="P332" s="15"/>
      <c r="Q332" s="16">
        <f t="shared" si="115"/>
        <v>20</v>
      </c>
      <c r="R332" s="13">
        <f t="shared" si="117"/>
        <v>20</v>
      </c>
      <c r="S332" s="15"/>
      <c r="T332" s="15"/>
      <c r="U332" s="15"/>
      <c r="V332" s="210"/>
      <c r="W332" s="211"/>
    </row>
    <row r="333" spans="1:50" s="115" customFormat="1">
      <c r="A333" s="117"/>
      <c r="B333" s="118" t="s">
        <v>224</v>
      </c>
      <c r="C333" s="119">
        <v>1</v>
      </c>
      <c r="D333" s="120" t="s">
        <v>317</v>
      </c>
      <c r="E333" s="115" t="s">
        <v>225</v>
      </c>
      <c r="F333" s="119">
        <v>5</v>
      </c>
      <c r="G333" s="121" t="s">
        <v>73</v>
      </c>
      <c r="H333" s="119">
        <v>1</v>
      </c>
      <c r="I333" s="119">
        <v>15</v>
      </c>
      <c r="J333" s="119">
        <f t="shared" si="116"/>
        <v>15</v>
      </c>
      <c r="K333" s="119">
        <v>30</v>
      </c>
      <c r="L333" s="119"/>
      <c r="M333" s="122"/>
      <c r="N333" s="123"/>
      <c r="P333" s="113">
        <f>IF(J333=0,0,K333)</f>
        <v>30</v>
      </c>
      <c r="Q333" s="124"/>
      <c r="R333" s="123">
        <f t="shared" si="117"/>
        <v>30</v>
      </c>
      <c r="S333" s="113"/>
      <c r="T333" s="113"/>
      <c r="U333" s="113">
        <v>54</v>
      </c>
      <c r="V333" s="210"/>
      <c r="W333" s="114"/>
    </row>
    <row r="334" spans="1:50" s="14" customFormat="1">
      <c r="A334" s="209" t="s">
        <v>260</v>
      </c>
      <c r="B334" s="8" t="s">
        <v>390</v>
      </c>
      <c r="C334" s="9">
        <v>1</v>
      </c>
      <c r="D334" s="10" t="s">
        <v>317</v>
      </c>
      <c r="E334" s="14" t="s">
        <v>227</v>
      </c>
      <c r="F334" s="9">
        <v>5</v>
      </c>
      <c r="G334" s="11" t="s">
        <v>262</v>
      </c>
      <c r="H334" s="9">
        <v>6</v>
      </c>
      <c r="I334" s="9">
        <v>10</v>
      </c>
      <c r="J334" s="9">
        <f t="shared" si="116"/>
        <v>5</v>
      </c>
      <c r="K334" s="9"/>
      <c r="L334" s="9">
        <v>30</v>
      </c>
      <c r="M334" s="12"/>
      <c r="N334" s="13"/>
      <c r="P334" s="15"/>
      <c r="Q334" s="16">
        <f t="shared" ref="Q334:Q336" si="118">IF(J334=0,0,L334/1.5)</f>
        <v>20</v>
      </c>
      <c r="R334" s="13">
        <f t="shared" si="117"/>
        <v>20</v>
      </c>
      <c r="S334" s="15"/>
      <c r="T334" s="15"/>
      <c r="U334" s="15"/>
      <c r="V334" s="210"/>
      <c r="W334" s="211"/>
    </row>
    <row r="335" spans="1:50" s="115" customFormat="1">
      <c r="A335" s="117" t="s">
        <v>285</v>
      </c>
      <c r="B335" s="118" t="s">
        <v>217</v>
      </c>
      <c r="C335" s="119">
        <v>1</v>
      </c>
      <c r="D335" s="120" t="s">
        <v>317</v>
      </c>
      <c r="E335" s="115" t="s">
        <v>181</v>
      </c>
      <c r="F335" s="119" t="s">
        <v>77</v>
      </c>
      <c r="G335" s="121" t="s">
        <v>258</v>
      </c>
      <c r="H335" s="119">
        <v>1</v>
      </c>
      <c r="I335" s="119">
        <v>5</v>
      </c>
      <c r="J335" s="119">
        <f>I335-H335+1</f>
        <v>5</v>
      </c>
      <c r="K335" s="119"/>
      <c r="L335" s="119">
        <v>60</v>
      </c>
      <c r="M335" s="122"/>
      <c r="N335" s="123"/>
      <c r="P335" s="113"/>
      <c r="Q335" s="124">
        <f>IF(J335=0,0,L335/1.5)</f>
        <v>40</v>
      </c>
      <c r="R335" s="123">
        <f>O335+P335+Q335</f>
        <v>40</v>
      </c>
      <c r="S335" s="113"/>
      <c r="T335" s="113"/>
      <c r="U335" s="113">
        <v>54</v>
      </c>
      <c r="V335" s="210"/>
      <c r="W335" s="114"/>
    </row>
    <row r="336" spans="1:50" s="14" customFormat="1">
      <c r="A336" s="209" t="s">
        <v>260</v>
      </c>
      <c r="B336" s="8" t="s">
        <v>395</v>
      </c>
      <c r="C336" s="9">
        <v>1</v>
      </c>
      <c r="D336" s="10" t="s">
        <v>317</v>
      </c>
      <c r="E336" s="14" t="s">
        <v>227</v>
      </c>
      <c r="F336" s="9" t="s">
        <v>77</v>
      </c>
      <c r="G336" s="11" t="s">
        <v>258</v>
      </c>
      <c r="H336" s="9">
        <v>6</v>
      </c>
      <c r="I336" s="9">
        <v>10</v>
      </c>
      <c r="J336" s="9">
        <f t="shared" si="116"/>
        <v>5</v>
      </c>
      <c r="K336" s="9"/>
      <c r="L336" s="9">
        <v>60</v>
      </c>
      <c r="M336" s="12"/>
      <c r="N336" s="13"/>
      <c r="P336" s="15"/>
      <c r="Q336" s="16">
        <f t="shared" si="118"/>
        <v>40</v>
      </c>
      <c r="R336" s="13">
        <f t="shared" si="117"/>
        <v>40</v>
      </c>
      <c r="S336" s="15"/>
      <c r="T336" s="15"/>
      <c r="U336" s="15"/>
      <c r="V336" s="210"/>
      <c r="W336" s="211"/>
    </row>
    <row r="337" spans="1:50" s="115" customFormat="1">
      <c r="A337" s="117" t="s">
        <v>298</v>
      </c>
      <c r="B337" s="118" t="s">
        <v>198</v>
      </c>
      <c r="C337" s="119">
        <v>1</v>
      </c>
      <c r="D337" s="120" t="s">
        <v>317</v>
      </c>
      <c r="E337" s="265" t="s">
        <v>410</v>
      </c>
      <c r="F337" s="119">
        <v>7</v>
      </c>
      <c r="G337" s="121">
        <v>8</v>
      </c>
      <c r="H337" s="119">
        <v>1</v>
      </c>
      <c r="I337" s="119">
        <v>15</v>
      </c>
      <c r="J337" s="119">
        <f t="shared" si="116"/>
        <v>15</v>
      </c>
      <c r="K337" s="119"/>
      <c r="L337" s="119"/>
      <c r="M337" s="122"/>
      <c r="N337" s="123"/>
      <c r="P337" s="113"/>
      <c r="Q337" s="124"/>
      <c r="R337" s="123"/>
      <c r="S337" s="113"/>
      <c r="T337" s="113"/>
      <c r="U337" s="113"/>
      <c r="V337" s="210"/>
      <c r="W337" s="114"/>
    </row>
    <row r="338" spans="1:50" s="115" customFormat="1">
      <c r="A338" s="117" t="s">
        <v>297</v>
      </c>
      <c r="B338" s="118" t="s">
        <v>137</v>
      </c>
      <c r="C338" s="119">
        <v>1</v>
      </c>
      <c r="D338" s="120" t="s">
        <v>317</v>
      </c>
      <c r="E338" s="115" t="s">
        <v>192</v>
      </c>
      <c r="F338" s="119">
        <v>7</v>
      </c>
      <c r="G338" s="121" t="s">
        <v>290</v>
      </c>
      <c r="H338" s="119">
        <v>1</v>
      </c>
      <c r="I338" s="119">
        <v>15</v>
      </c>
      <c r="J338" s="119">
        <f t="shared" si="116"/>
        <v>15</v>
      </c>
      <c r="K338" s="119">
        <v>30</v>
      </c>
      <c r="L338" s="119"/>
      <c r="M338" s="122"/>
      <c r="N338" s="123"/>
      <c r="P338" s="113">
        <f>IF(J338=0,0,K338)</f>
        <v>30</v>
      </c>
      <c r="Q338" s="124"/>
      <c r="R338" s="123">
        <f t="shared" si="117"/>
        <v>30</v>
      </c>
      <c r="S338" s="113"/>
      <c r="T338" s="113"/>
      <c r="U338" s="113">
        <v>54</v>
      </c>
      <c r="V338" s="210"/>
      <c r="W338" s="114"/>
    </row>
    <row r="339" spans="1:50" s="14" customFormat="1">
      <c r="A339" s="209" t="s">
        <v>273</v>
      </c>
      <c r="B339" s="8" t="s">
        <v>365</v>
      </c>
      <c r="C339" s="9">
        <v>1</v>
      </c>
      <c r="D339" s="10" t="s">
        <v>317</v>
      </c>
      <c r="E339" s="14" t="s">
        <v>342</v>
      </c>
      <c r="F339" s="9">
        <v>7</v>
      </c>
      <c r="G339" s="11" t="s">
        <v>258</v>
      </c>
      <c r="H339" s="9">
        <v>16</v>
      </c>
      <c r="I339" s="9">
        <v>20</v>
      </c>
      <c r="J339" s="9">
        <f t="shared" ref="J339:J340" si="119">I339-H339+1</f>
        <v>5</v>
      </c>
      <c r="K339" s="9"/>
      <c r="L339" s="9">
        <v>30</v>
      </c>
      <c r="M339" s="12"/>
      <c r="N339" s="13"/>
      <c r="P339" s="15"/>
      <c r="Q339" s="16">
        <f t="shared" si="115"/>
        <v>20</v>
      </c>
      <c r="R339" s="13">
        <f t="shared" ref="R339:R340" si="120">O339+P339+Q339</f>
        <v>20</v>
      </c>
      <c r="S339" s="15"/>
      <c r="T339" s="15"/>
      <c r="U339" s="15"/>
      <c r="V339" s="210"/>
      <c r="W339" s="211"/>
    </row>
    <row r="340" spans="1:50" s="14" customFormat="1">
      <c r="A340" s="209" t="s">
        <v>273</v>
      </c>
      <c r="B340" s="8" t="s">
        <v>366</v>
      </c>
      <c r="C340" s="9">
        <v>1</v>
      </c>
      <c r="D340" s="10" t="s">
        <v>317</v>
      </c>
      <c r="E340" s="14" t="s">
        <v>342</v>
      </c>
      <c r="F340" s="9">
        <v>7</v>
      </c>
      <c r="G340" s="11" t="s">
        <v>262</v>
      </c>
      <c r="H340" s="9">
        <v>16</v>
      </c>
      <c r="I340" s="9">
        <v>20</v>
      </c>
      <c r="J340" s="9">
        <f t="shared" si="119"/>
        <v>5</v>
      </c>
      <c r="K340" s="9"/>
      <c r="L340" s="9">
        <v>30</v>
      </c>
      <c r="M340" s="12"/>
      <c r="N340" s="13"/>
      <c r="P340" s="15"/>
      <c r="Q340" s="16">
        <f t="shared" si="115"/>
        <v>20</v>
      </c>
      <c r="R340" s="13">
        <f t="shared" si="120"/>
        <v>20</v>
      </c>
      <c r="S340" s="15"/>
      <c r="T340" s="15"/>
      <c r="U340" s="15"/>
      <c r="V340" s="210">
        <v>360</v>
      </c>
      <c r="W340" s="211"/>
    </row>
    <row r="341" spans="1:50" s="298" customFormat="1">
      <c r="A341" s="294"/>
      <c r="B341" s="295"/>
      <c r="C341" s="296"/>
      <c r="D341" s="297"/>
      <c r="F341" s="296"/>
      <c r="G341" s="299"/>
      <c r="H341" s="296"/>
      <c r="I341" s="296"/>
      <c r="J341" s="296"/>
      <c r="K341" s="296"/>
      <c r="L341" s="296"/>
      <c r="M341" s="300"/>
      <c r="N341" s="301"/>
      <c r="P341" s="302"/>
      <c r="Q341" s="303"/>
      <c r="R341" s="301"/>
      <c r="S341" s="302"/>
      <c r="T341" s="302"/>
      <c r="U341" s="302"/>
      <c r="V341" s="291"/>
      <c r="W341" s="304"/>
    </row>
    <row r="342" spans="1:50" s="216" customFormat="1">
      <c r="A342" s="212" t="s">
        <v>260</v>
      </c>
      <c r="B342" s="213" t="s">
        <v>341</v>
      </c>
      <c r="C342" s="214">
        <v>1</v>
      </c>
      <c r="D342" s="215" t="s">
        <v>257</v>
      </c>
      <c r="E342" s="216" t="s">
        <v>227</v>
      </c>
      <c r="F342" s="214">
        <v>2</v>
      </c>
      <c r="G342" s="217" t="s">
        <v>258</v>
      </c>
      <c r="H342" s="214">
        <v>6</v>
      </c>
      <c r="I342" s="214">
        <v>10</v>
      </c>
      <c r="J342" s="214">
        <f t="shared" ref="J342:J356" si="121">I342-H342+1</f>
        <v>5</v>
      </c>
      <c r="K342" s="214"/>
      <c r="L342" s="214">
        <v>30</v>
      </c>
      <c r="M342" s="218"/>
      <c r="N342" s="219"/>
      <c r="P342" s="220"/>
      <c r="Q342" s="221">
        <f t="shared" ref="Q342:Q356" si="122">IF(J342=0,0,L342/1.5)</f>
        <v>20</v>
      </c>
      <c r="R342" s="219">
        <f t="shared" ref="R342:R356" si="123">O342+P342+Q342</f>
        <v>20</v>
      </c>
      <c r="S342" s="15"/>
      <c r="T342" s="15"/>
      <c r="U342" s="15"/>
      <c r="V342" s="210"/>
      <c r="W342" s="211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</row>
    <row r="343" spans="1:50" s="216" customFormat="1">
      <c r="A343" s="212" t="s">
        <v>260</v>
      </c>
      <c r="B343" s="213" t="s">
        <v>376</v>
      </c>
      <c r="C343" s="214">
        <v>1</v>
      </c>
      <c r="D343" s="215" t="s">
        <v>257</v>
      </c>
      <c r="E343" s="216" t="s">
        <v>227</v>
      </c>
      <c r="F343" s="214">
        <v>2</v>
      </c>
      <c r="G343" s="217" t="s">
        <v>262</v>
      </c>
      <c r="H343" s="214">
        <v>6</v>
      </c>
      <c r="I343" s="214">
        <v>10</v>
      </c>
      <c r="J343" s="214">
        <f t="shared" si="121"/>
        <v>5</v>
      </c>
      <c r="K343" s="214"/>
      <c r="L343" s="214">
        <v>30</v>
      </c>
      <c r="M343" s="218"/>
      <c r="N343" s="219"/>
      <c r="P343" s="220"/>
      <c r="Q343" s="221">
        <f t="shared" si="122"/>
        <v>20</v>
      </c>
      <c r="R343" s="219">
        <f t="shared" si="123"/>
        <v>20</v>
      </c>
      <c r="S343" s="15"/>
      <c r="T343" s="15"/>
      <c r="U343" s="15"/>
      <c r="V343" s="210"/>
      <c r="W343" s="211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</row>
    <row r="344" spans="1:50" s="216" customFormat="1">
      <c r="A344" s="212" t="s">
        <v>260</v>
      </c>
      <c r="B344" s="213" t="s">
        <v>377</v>
      </c>
      <c r="C344" s="214">
        <v>1</v>
      </c>
      <c r="D344" s="215" t="s">
        <v>257</v>
      </c>
      <c r="E344" s="216" t="s">
        <v>227</v>
      </c>
      <c r="F344" s="214">
        <v>2</v>
      </c>
      <c r="G344" s="217" t="s">
        <v>258</v>
      </c>
      <c r="H344" s="214">
        <v>11</v>
      </c>
      <c r="I344" s="214">
        <v>15</v>
      </c>
      <c r="J344" s="214">
        <f t="shared" si="121"/>
        <v>5</v>
      </c>
      <c r="K344" s="214"/>
      <c r="L344" s="214">
        <v>30</v>
      </c>
      <c r="M344" s="218"/>
      <c r="N344" s="219"/>
      <c r="P344" s="220"/>
      <c r="Q344" s="221">
        <f t="shared" si="122"/>
        <v>20</v>
      </c>
      <c r="R344" s="219">
        <f t="shared" si="123"/>
        <v>20</v>
      </c>
      <c r="S344" s="15"/>
      <c r="T344" s="15"/>
      <c r="U344" s="15"/>
      <c r="V344" s="210"/>
      <c r="W344" s="211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</row>
    <row r="345" spans="1:50" s="216" customFormat="1">
      <c r="A345" s="212" t="s">
        <v>260</v>
      </c>
      <c r="B345" s="213" t="s">
        <v>378</v>
      </c>
      <c r="C345" s="214">
        <v>1</v>
      </c>
      <c r="D345" s="215" t="s">
        <v>257</v>
      </c>
      <c r="E345" s="216" t="s">
        <v>227</v>
      </c>
      <c r="F345" s="214">
        <v>2</v>
      </c>
      <c r="G345" s="217" t="s">
        <v>262</v>
      </c>
      <c r="H345" s="214">
        <v>11</v>
      </c>
      <c r="I345" s="214">
        <v>15</v>
      </c>
      <c r="J345" s="214">
        <f t="shared" si="121"/>
        <v>5</v>
      </c>
      <c r="K345" s="214"/>
      <c r="L345" s="214">
        <v>30</v>
      </c>
      <c r="M345" s="218"/>
      <c r="N345" s="219"/>
      <c r="P345" s="220"/>
      <c r="Q345" s="221">
        <f t="shared" si="122"/>
        <v>20</v>
      </c>
      <c r="R345" s="219">
        <f t="shared" si="123"/>
        <v>20</v>
      </c>
      <c r="S345" s="15"/>
      <c r="T345" s="15"/>
      <c r="U345" s="15"/>
      <c r="V345" s="210"/>
      <c r="W345" s="211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</row>
    <row r="346" spans="1:50" s="216" customFormat="1">
      <c r="A346" s="212" t="s">
        <v>260</v>
      </c>
      <c r="B346" s="213" t="s">
        <v>379</v>
      </c>
      <c r="C346" s="214">
        <v>1</v>
      </c>
      <c r="D346" s="215" t="s">
        <v>257</v>
      </c>
      <c r="E346" s="216" t="s">
        <v>227</v>
      </c>
      <c r="F346" s="214">
        <v>2</v>
      </c>
      <c r="G346" s="217" t="s">
        <v>258</v>
      </c>
      <c r="H346" s="214">
        <v>16</v>
      </c>
      <c r="I346" s="214">
        <v>20</v>
      </c>
      <c r="J346" s="214">
        <f t="shared" si="121"/>
        <v>5</v>
      </c>
      <c r="K346" s="214"/>
      <c r="L346" s="214">
        <v>30</v>
      </c>
      <c r="M346" s="218"/>
      <c r="N346" s="219"/>
      <c r="P346" s="220"/>
      <c r="Q346" s="221">
        <f t="shared" si="122"/>
        <v>20</v>
      </c>
      <c r="R346" s="219">
        <f t="shared" si="123"/>
        <v>20</v>
      </c>
      <c r="S346" s="15"/>
      <c r="T346" s="15"/>
      <c r="U346" s="15"/>
      <c r="V346" s="210"/>
      <c r="W346" s="211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</row>
    <row r="347" spans="1:50" s="216" customFormat="1">
      <c r="A347" s="212" t="s">
        <v>260</v>
      </c>
      <c r="B347" s="213" t="s">
        <v>380</v>
      </c>
      <c r="C347" s="214">
        <v>1</v>
      </c>
      <c r="D347" s="215" t="s">
        <v>257</v>
      </c>
      <c r="E347" s="216" t="s">
        <v>227</v>
      </c>
      <c r="F347" s="214">
        <v>2</v>
      </c>
      <c r="G347" s="217" t="s">
        <v>262</v>
      </c>
      <c r="H347" s="214">
        <v>16</v>
      </c>
      <c r="I347" s="214">
        <v>20</v>
      </c>
      <c r="J347" s="214">
        <f t="shared" si="121"/>
        <v>5</v>
      </c>
      <c r="K347" s="214"/>
      <c r="L347" s="214">
        <v>30</v>
      </c>
      <c r="M347" s="218"/>
      <c r="N347" s="219"/>
      <c r="P347" s="220"/>
      <c r="Q347" s="221">
        <f t="shared" si="122"/>
        <v>20</v>
      </c>
      <c r="R347" s="219">
        <f t="shared" si="123"/>
        <v>20</v>
      </c>
      <c r="S347" s="15"/>
      <c r="T347" s="15"/>
      <c r="U347" s="15"/>
      <c r="V347" s="210"/>
      <c r="W347" s="211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</row>
    <row r="348" spans="1:50" s="216" customFormat="1">
      <c r="A348" s="212" t="s">
        <v>260</v>
      </c>
      <c r="B348" s="213" t="s">
        <v>280</v>
      </c>
      <c r="C348" s="214">
        <v>1</v>
      </c>
      <c r="D348" s="215" t="s">
        <v>257</v>
      </c>
      <c r="E348" s="216" t="s">
        <v>227</v>
      </c>
      <c r="F348" s="214">
        <v>3</v>
      </c>
      <c r="G348" s="217" t="s">
        <v>262</v>
      </c>
      <c r="H348" s="214">
        <v>1</v>
      </c>
      <c r="I348" s="214">
        <v>5</v>
      </c>
      <c r="J348" s="214">
        <f t="shared" si="121"/>
        <v>5</v>
      </c>
      <c r="K348" s="214"/>
      <c r="L348" s="214">
        <v>30</v>
      </c>
      <c r="M348" s="218"/>
      <c r="N348" s="219"/>
      <c r="P348" s="220"/>
      <c r="Q348" s="221">
        <f t="shared" si="122"/>
        <v>20</v>
      </c>
      <c r="R348" s="219">
        <f t="shared" si="123"/>
        <v>20</v>
      </c>
      <c r="S348" s="15"/>
      <c r="T348" s="15"/>
      <c r="U348" s="15">
        <v>54</v>
      </c>
      <c r="V348" s="210"/>
      <c r="W348" s="211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</row>
    <row r="349" spans="1:50" s="216" customFormat="1">
      <c r="A349" s="212" t="s">
        <v>260</v>
      </c>
      <c r="B349" s="213" t="s">
        <v>381</v>
      </c>
      <c r="C349" s="214">
        <v>1</v>
      </c>
      <c r="D349" s="215" t="s">
        <v>257</v>
      </c>
      <c r="E349" s="216" t="s">
        <v>227</v>
      </c>
      <c r="F349" s="214">
        <v>3</v>
      </c>
      <c r="G349" s="217" t="s">
        <v>258</v>
      </c>
      <c r="H349" s="214">
        <v>6</v>
      </c>
      <c r="I349" s="214">
        <v>10</v>
      </c>
      <c r="J349" s="214">
        <f t="shared" si="121"/>
        <v>5</v>
      </c>
      <c r="K349" s="214"/>
      <c r="L349" s="214">
        <v>30</v>
      </c>
      <c r="M349" s="218"/>
      <c r="N349" s="219"/>
      <c r="P349" s="220"/>
      <c r="Q349" s="221">
        <f t="shared" si="122"/>
        <v>20</v>
      </c>
      <c r="R349" s="219">
        <f t="shared" si="123"/>
        <v>20</v>
      </c>
      <c r="S349" s="15"/>
      <c r="T349" s="15"/>
      <c r="U349" s="15"/>
      <c r="V349" s="210"/>
      <c r="W349" s="211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</row>
    <row r="350" spans="1:50" s="216" customFormat="1">
      <c r="A350" s="212" t="s">
        <v>260</v>
      </c>
      <c r="B350" s="213" t="s">
        <v>382</v>
      </c>
      <c r="C350" s="214">
        <v>1</v>
      </c>
      <c r="D350" s="215" t="s">
        <v>257</v>
      </c>
      <c r="E350" s="216" t="s">
        <v>227</v>
      </c>
      <c r="F350" s="214">
        <v>3</v>
      </c>
      <c r="G350" s="217" t="s">
        <v>262</v>
      </c>
      <c r="H350" s="214">
        <v>6</v>
      </c>
      <c r="I350" s="214">
        <v>10</v>
      </c>
      <c r="J350" s="214">
        <f t="shared" si="121"/>
        <v>5</v>
      </c>
      <c r="K350" s="214"/>
      <c r="L350" s="214">
        <v>30</v>
      </c>
      <c r="M350" s="218"/>
      <c r="N350" s="219"/>
      <c r="P350" s="220"/>
      <c r="Q350" s="221">
        <f t="shared" si="122"/>
        <v>20</v>
      </c>
      <c r="R350" s="219">
        <f t="shared" si="123"/>
        <v>20</v>
      </c>
      <c r="S350" s="15"/>
      <c r="T350" s="15"/>
      <c r="U350" s="15"/>
      <c r="V350" s="210"/>
      <c r="W350" s="211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</row>
    <row r="351" spans="1:50" s="216" customFormat="1">
      <c r="A351" s="212" t="s">
        <v>260</v>
      </c>
      <c r="B351" s="213" t="s">
        <v>383</v>
      </c>
      <c r="C351" s="214">
        <v>1</v>
      </c>
      <c r="D351" s="215" t="s">
        <v>257</v>
      </c>
      <c r="E351" s="216" t="s">
        <v>227</v>
      </c>
      <c r="F351" s="214">
        <v>3</v>
      </c>
      <c r="G351" s="217" t="s">
        <v>258</v>
      </c>
      <c r="H351" s="214">
        <v>11</v>
      </c>
      <c r="I351" s="214">
        <v>15</v>
      </c>
      <c r="J351" s="214">
        <f t="shared" si="121"/>
        <v>5</v>
      </c>
      <c r="K351" s="214"/>
      <c r="L351" s="214">
        <v>30</v>
      </c>
      <c r="M351" s="218"/>
      <c r="N351" s="219"/>
      <c r="P351" s="220"/>
      <c r="Q351" s="221">
        <f t="shared" si="122"/>
        <v>20</v>
      </c>
      <c r="R351" s="219">
        <f t="shared" si="123"/>
        <v>20</v>
      </c>
      <c r="S351" s="15"/>
      <c r="T351" s="15"/>
      <c r="U351" s="15"/>
      <c r="V351" s="210"/>
      <c r="W351" s="211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</row>
    <row r="352" spans="1:50" s="216" customFormat="1">
      <c r="A352" s="212" t="s">
        <v>260</v>
      </c>
      <c r="B352" s="213" t="s">
        <v>384</v>
      </c>
      <c r="C352" s="214">
        <v>1</v>
      </c>
      <c r="D352" s="215" t="s">
        <v>257</v>
      </c>
      <c r="E352" s="216" t="s">
        <v>227</v>
      </c>
      <c r="F352" s="214">
        <v>3</v>
      </c>
      <c r="G352" s="217" t="s">
        <v>262</v>
      </c>
      <c r="H352" s="214">
        <v>11</v>
      </c>
      <c r="I352" s="214">
        <v>15</v>
      </c>
      <c r="J352" s="214">
        <f t="shared" si="121"/>
        <v>5</v>
      </c>
      <c r="K352" s="214"/>
      <c r="L352" s="214">
        <v>30</v>
      </c>
      <c r="M352" s="218"/>
      <c r="N352" s="219"/>
      <c r="P352" s="220"/>
      <c r="Q352" s="221">
        <f t="shared" si="122"/>
        <v>20</v>
      </c>
      <c r="R352" s="219">
        <f t="shared" si="123"/>
        <v>20</v>
      </c>
      <c r="S352" s="15"/>
      <c r="T352" s="15"/>
      <c r="U352" s="15"/>
      <c r="V352" s="210"/>
      <c r="W352" s="211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</row>
    <row r="353" spans="1:50" s="216" customFormat="1">
      <c r="A353" s="212" t="s">
        <v>260</v>
      </c>
      <c r="B353" s="213" t="s">
        <v>385</v>
      </c>
      <c r="C353" s="214">
        <v>1</v>
      </c>
      <c r="D353" s="215" t="s">
        <v>257</v>
      </c>
      <c r="E353" s="216" t="s">
        <v>227</v>
      </c>
      <c r="F353" s="214">
        <v>3</v>
      </c>
      <c r="G353" s="217" t="s">
        <v>258</v>
      </c>
      <c r="H353" s="214">
        <v>16</v>
      </c>
      <c r="I353" s="214">
        <v>20</v>
      </c>
      <c r="J353" s="214">
        <f t="shared" si="121"/>
        <v>5</v>
      </c>
      <c r="K353" s="214"/>
      <c r="L353" s="214">
        <v>30</v>
      </c>
      <c r="M353" s="218"/>
      <c r="N353" s="219"/>
      <c r="P353" s="220"/>
      <c r="Q353" s="221">
        <f t="shared" si="122"/>
        <v>20</v>
      </c>
      <c r="R353" s="219">
        <f t="shared" si="123"/>
        <v>20</v>
      </c>
      <c r="S353" s="15"/>
      <c r="T353" s="15"/>
      <c r="U353" s="15"/>
      <c r="V353" s="210"/>
      <c r="W353" s="211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</row>
    <row r="354" spans="1:50" s="216" customFormat="1">
      <c r="A354" s="212" t="s">
        <v>260</v>
      </c>
      <c r="B354" s="213" t="s">
        <v>386</v>
      </c>
      <c r="C354" s="214">
        <v>1</v>
      </c>
      <c r="D354" s="215" t="s">
        <v>257</v>
      </c>
      <c r="E354" s="216" t="s">
        <v>227</v>
      </c>
      <c r="F354" s="214">
        <v>3</v>
      </c>
      <c r="G354" s="217" t="s">
        <v>262</v>
      </c>
      <c r="H354" s="214">
        <v>16</v>
      </c>
      <c r="I354" s="214">
        <v>20</v>
      </c>
      <c r="J354" s="214">
        <f t="shared" si="121"/>
        <v>5</v>
      </c>
      <c r="K354" s="214"/>
      <c r="L354" s="214">
        <v>30</v>
      </c>
      <c r="M354" s="218"/>
      <c r="N354" s="219"/>
      <c r="P354" s="220"/>
      <c r="Q354" s="221">
        <f t="shared" si="122"/>
        <v>20</v>
      </c>
      <c r="R354" s="219">
        <f t="shared" si="123"/>
        <v>20</v>
      </c>
      <c r="S354" s="15"/>
      <c r="T354" s="15"/>
      <c r="U354" s="15"/>
      <c r="V354" s="210"/>
      <c r="W354" s="211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</row>
    <row r="355" spans="1:50" s="187" customFormat="1">
      <c r="A355" s="180" t="s">
        <v>265</v>
      </c>
      <c r="B355" s="181" t="s">
        <v>179</v>
      </c>
      <c r="C355" s="182">
        <v>1</v>
      </c>
      <c r="D355" s="183" t="s">
        <v>257</v>
      </c>
      <c r="E355" s="187" t="s">
        <v>178</v>
      </c>
      <c r="F355" s="182">
        <v>4</v>
      </c>
      <c r="G355" s="184" t="s">
        <v>258</v>
      </c>
      <c r="H355" s="182">
        <v>1</v>
      </c>
      <c r="I355" s="182">
        <v>5</v>
      </c>
      <c r="J355" s="182">
        <f t="shared" si="121"/>
        <v>5</v>
      </c>
      <c r="K355" s="182"/>
      <c r="L355" s="182">
        <v>30</v>
      </c>
      <c r="M355" s="185"/>
      <c r="N355" s="186"/>
      <c r="P355" s="188"/>
      <c r="Q355" s="189">
        <f t="shared" si="122"/>
        <v>20</v>
      </c>
      <c r="R355" s="186">
        <f t="shared" si="123"/>
        <v>20</v>
      </c>
      <c r="S355" s="113"/>
      <c r="T355" s="113"/>
      <c r="U355" s="113">
        <v>54</v>
      </c>
      <c r="V355" s="210"/>
      <c r="W355" s="114"/>
      <c r="X355" s="115"/>
      <c r="Y355" s="115"/>
      <c r="Z355" s="115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  <c r="AK355" s="115"/>
      <c r="AL355" s="115"/>
      <c r="AM355" s="115"/>
      <c r="AN355" s="115"/>
      <c r="AO355" s="115"/>
      <c r="AP355" s="115"/>
      <c r="AQ355" s="115"/>
      <c r="AR355" s="115"/>
      <c r="AS355" s="115"/>
      <c r="AT355" s="115"/>
      <c r="AU355" s="115"/>
      <c r="AV355" s="115"/>
      <c r="AW355" s="115"/>
      <c r="AX355" s="115"/>
    </row>
    <row r="356" spans="1:50" s="187" customFormat="1">
      <c r="A356" s="180" t="s">
        <v>265</v>
      </c>
      <c r="B356" s="181" t="s">
        <v>180</v>
      </c>
      <c r="C356" s="182">
        <v>1</v>
      </c>
      <c r="D356" s="183" t="s">
        <v>257</v>
      </c>
      <c r="E356" s="187" t="s">
        <v>178</v>
      </c>
      <c r="F356" s="182">
        <v>4</v>
      </c>
      <c r="G356" s="184" t="s">
        <v>262</v>
      </c>
      <c r="H356" s="182">
        <v>1</v>
      </c>
      <c r="I356" s="182">
        <v>5</v>
      </c>
      <c r="J356" s="182">
        <f t="shared" si="121"/>
        <v>5</v>
      </c>
      <c r="K356" s="182"/>
      <c r="L356" s="182">
        <v>30</v>
      </c>
      <c r="M356" s="185"/>
      <c r="N356" s="186"/>
      <c r="P356" s="188"/>
      <c r="Q356" s="189">
        <f t="shared" si="122"/>
        <v>20</v>
      </c>
      <c r="R356" s="186">
        <f t="shared" si="123"/>
        <v>20</v>
      </c>
      <c r="S356" s="113"/>
      <c r="T356" s="113"/>
      <c r="U356" s="113">
        <v>54</v>
      </c>
      <c r="V356" s="210"/>
      <c r="W356" s="114"/>
      <c r="X356" s="115"/>
      <c r="Y356" s="115"/>
      <c r="Z356" s="115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  <c r="AK356" s="115"/>
      <c r="AL356" s="115"/>
      <c r="AM356" s="115"/>
      <c r="AN356" s="115"/>
      <c r="AO356" s="115"/>
      <c r="AP356" s="115"/>
      <c r="AQ356" s="115"/>
      <c r="AR356" s="115"/>
      <c r="AS356" s="115"/>
      <c r="AT356" s="115"/>
      <c r="AU356" s="115"/>
      <c r="AV356" s="115"/>
      <c r="AW356" s="115"/>
      <c r="AX356" s="115"/>
    </row>
    <row r="357" spans="1:50" s="187" customFormat="1">
      <c r="A357" s="180" t="s">
        <v>416</v>
      </c>
      <c r="B357" s="181" t="s">
        <v>179</v>
      </c>
      <c r="C357" s="182">
        <v>1</v>
      </c>
      <c r="D357" s="183" t="s">
        <v>257</v>
      </c>
      <c r="E357" s="187" t="s">
        <v>178</v>
      </c>
      <c r="F357" s="182">
        <v>5</v>
      </c>
      <c r="G357" s="184" t="s">
        <v>258</v>
      </c>
      <c r="H357" s="182">
        <v>6</v>
      </c>
      <c r="I357" s="182">
        <v>10</v>
      </c>
      <c r="J357" s="182">
        <f t="shared" ref="J357:J358" si="124">I357-H357+1</f>
        <v>5</v>
      </c>
      <c r="K357" s="182"/>
      <c r="L357" s="182">
        <v>30</v>
      </c>
      <c r="M357" s="185"/>
      <c r="N357" s="186"/>
      <c r="P357" s="188"/>
      <c r="Q357" s="189">
        <f t="shared" ref="Q357:Q358" si="125">IF(J357=0,0,L357/1.5)</f>
        <v>20</v>
      </c>
      <c r="R357" s="186">
        <f t="shared" ref="R357:R358" si="126">O357+P357+Q357</f>
        <v>20</v>
      </c>
      <c r="S357" s="113"/>
      <c r="T357" s="113"/>
      <c r="U357" s="113">
        <v>54</v>
      </c>
      <c r="V357" s="210"/>
      <c r="W357" s="114"/>
      <c r="X357" s="115"/>
      <c r="Y357" s="115"/>
      <c r="Z357" s="115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  <c r="AK357" s="115"/>
      <c r="AL357" s="115"/>
      <c r="AM357" s="115"/>
      <c r="AN357" s="115"/>
      <c r="AO357" s="115"/>
      <c r="AP357" s="115"/>
      <c r="AQ357" s="115"/>
      <c r="AR357" s="115"/>
      <c r="AS357" s="115"/>
      <c r="AT357" s="115"/>
      <c r="AU357" s="115"/>
      <c r="AV357" s="115"/>
      <c r="AW357" s="115"/>
      <c r="AX357" s="115"/>
    </row>
    <row r="358" spans="1:50" s="187" customFormat="1">
      <c r="A358" s="180" t="s">
        <v>416</v>
      </c>
      <c r="B358" s="181" t="s">
        <v>180</v>
      </c>
      <c r="C358" s="182">
        <v>1</v>
      </c>
      <c r="D358" s="183" t="s">
        <v>257</v>
      </c>
      <c r="E358" s="187" t="s">
        <v>178</v>
      </c>
      <c r="F358" s="182">
        <v>5</v>
      </c>
      <c r="G358" s="184" t="s">
        <v>262</v>
      </c>
      <c r="H358" s="182">
        <v>6</v>
      </c>
      <c r="I358" s="182">
        <v>10</v>
      </c>
      <c r="J358" s="182">
        <f t="shared" si="124"/>
        <v>5</v>
      </c>
      <c r="K358" s="182"/>
      <c r="L358" s="182">
        <v>30</v>
      </c>
      <c r="M358" s="185"/>
      <c r="N358" s="186"/>
      <c r="P358" s="188"/>
      <c r="Q358" s="189">
        <f t="shared" si="125"/>
        <v>20</v>
      </c>
      <c r="R358" s="186">
        <f t="shared" si="126"/>
        <v>20</v>
      </c>
      <c r="S358" s="113"/>
      <c r="T358" s="113"/>
      <c r="U358" s="113">
        <v>54</v>
      </c>
      <c r="V358" s="210"/>
      <c r="W358" s="114"/>
      <c r="X358" s="115"/>
      <c r="Y358" s="115"/>
      <c r="Z358" s="115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  <c r="AK358" s="115"/>
      <c r="AL358" s="115"/>
      <c r="AM358" s="115"/>
      <c r="AN358" s="115"/>
      <c r="AO358" s="115"/>
      <c r="AP358" s="115"/>
      <c r="AQ358" s="115"/>
      <c r="AR358" s="115"/>
      <c r="AS358" s="115"/>
      <c r="AT358" s="115"/>
      <c r="AU358" s="115"/>
      <c r="AV358" s="115"/>
      <c r="AW358" s="115"/>
      <c r="AX358" s="115"/>
    </row>
    <row r="359" spans="1:50" s="187" customFormat="1">
      <c r="A359" s="180" t="s">
        <v>265</v>
      </c>
      <c r="B359" s="181" t="s">
        <v>179</v>
      </c>
      <c r="C359" s="182">
        <v>1</v>
      </c>
      <c r="D359" s="183" t="s">
        <v>257</v>
      </c>
      <c r="E359" s="187" t="s">
        <v>178</v>
      </c>
      <c r="F359" s="182" t="s">
        <v>319</v>
      </c>
      <c r="G359" s="184" t="s">
        <v>258</v>
      </c>
      <c r="H359" s="182">
        <v>6</v>
      </c>
      <c r="I359" s="182">
        <v>10</v>
      </c>
      <c r="J359" s="182">
        <f t="shared" si="109"/>
        <v>5</v>
      </c>
      <c r="K359" s="182"/>
      <c r="L359" s="182">
        <v>60</v>
      </c>
      <c r="M359" s="185"/>
      <c r="N359" s="186"/>
      <c r="P359" s="188"/>
      <c r="Q359" s="189">
        <f t="shared" ref="Q359:Q366" si="127">IF(J359=0,0,L359/1.5)</f>
        <v>40</v>
      </c>
      <c r="R359" s="186">
        <f t="shared" si="110"/>
        <v>40</v>
      </c>
      <c r="S359" s="113"/>
      <c r="T359" s="113"/>
      <c r="U359" s="113">
        <v>54</v>
      </c>
      <c r="V359" s="210"/>
      <c r="W359" s="114"/>
      <c r="X359" s="115"/>
      <c r="Y359" s="115"/>
      <c r="Z359" s="115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  <c r="AK359" s="115"/>
      <c r="AL359" s="115"/>
      <c r="AM359" s="115"/>
      <c r="AN359" s="115"/>
      <c r="AO359" s="115"/>
      <c r="AP359" s="115"/>
      <c r="AQ359" s="115"/>
      <c r="AR359" s="115"/>
      <c r="AS359" s="115"/>
      <c r="AT359" s="115"/>
      <c r="AU359" s="115"/>
      <c r="AV359" s="115"/>
      <c r="AW359" s="115"/>
      <c r="AX359" s="115"/>
    </row>
    <row r="360" spans="1:50" s="187" customFormat="1">
      <c r="A360" s="180" t="s">
        <v>265</v>
      </c>
      <c r="B360" s="181" t="s">
        <v>180</v>
      </c>
      <c r="C360" s="182">
        <v>1</v>
      </c>
      <c r="D360" s="183" t="s">
        <v>257</v>
      </c>
      <c r="E360" s="187" t="s">
        <v>178</v>
      </c>
      <c r="F360" s="182" t="s">
        <v>319</v>
      </c>
      <c r="G360" s="184" t="s">
        <v>262</v>
      </c>
      <c r="H360" s="182">
        <v>6</v>
      </c>
      <c r="I360" s="182">
        <v>10</v>
      </c>
      <c r="J360" s="182">
        <f t="shared" si="109"/>
        <v>5</v>
      </c>
      <c r="K360" s="182"/>
      <c r="L360" s="182">
        <v>60</v>
      </c>
      <c r="M360" s="185"/>
      <c r="N360" s="186"/>
      <c r="P360" s="188"/>
      <c r="Q360" s="189">
        <f t="shared" si="127"/>
        <v>40</v>
      </c>
      <c r="R360" s="186">
        <f t="shared" si="110"/>
        <v>40</v>
      </c>
      <c r="S360" s="113"/>
      <c r="T360" s="113"/>
      <c r="U360" s="113">
        <v>54</v>
      </c>
      <c r="V360" s="210"/>
      <c r="W360" s="114"/>
      <c r="X360" s="115"/>
      <c r="Y360" s="115"/>
      <c r="Z360" s="115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  <c r="AK360" s="115"/>
      <c r="AL360" s="115"/>
      <c r="AM360" s="115"/>
      <c r="AN360" s="115"/>
      <c r="AO360" s="115"/>
      <c r="AP360" s="115"/>
      <c r="AQ360" s="115"/>
      <c r="AR360" s="115"/>
      <c r="AS360" s="115"/>
      <c r="AT360" s="115"/>
      <c r="AU360" s="115"/>
      <c r="AV360" s="115"/>
      <c r="AW360" s="115"/>
      <c r="AX360" s="115"/>
    </row>
    <row r="361" spans="1:50" s="216" customFormat="1">
      <c r="A361" s="212" t="s">
        <v>260</v>
      </c>
      <c r="B361" s="213" t="s">
        <v>391</v>
      </c>
      <c r="C361" s="214">
        <v>1</v>
      </c>
      <c r="D361" s="215" t="s">
        <v>257</v>
      </c>
      <c r="E361" s="216" t="s">
        <v>227</v>
      </c>
      <c r="F361" s="214">
        <v>4</v>
      </c>
      <c r="G361" s="217" t="s">
        <v>258</v>
      </c>
      <c r="H361" s="214">
        <v>11</v>
      </c>
      <c r="I361" s="214">
        <v>20</v>
      </c>
      <c r="J361" s="214">
        <f>I361-H361+1</f>
        <v>10</v>
      </c>
      <c r="K361" s="214"/>
      <c r="L361" s="214">
        <v>60</v>
      </c>
      <c r="M361" s="218"/>
      <c r="N361" s="219"/>
      <c r="P361" s="220"/>
      <c r="Q361" s="221">
        <f>IF(J361=0,0,L361/1.5)</f>
        <v>40</v>
      </c>
      <c r="R361" s="219">
        <f>O361+P361+Q361</f>
        <v>40</v>
      </c>
      <c r="S361" s="15"/>
      <c r="T361" s="15"/>
      <c r="U361" s="15"/>
      <c r="V361" s="210"/>
      <c r="W361" s="211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</row>
    <row r="362" spans="1:50" s="216" customFormat="1">
      <c r="A362" s="212" t="s">
        <v>260</v>
      </c>
      <c r="B362" s="213" t="s">
        <v>392</v>
      </c>
      <c r="C362" s="214">
        <v>1</v>
      </c>
      <c r="D362" s="215" t="s">
        <v>257</v>
      </c>
      <c r="E362" s="216" t="s">
        <v>227</v>
      </c>
      <c r="F362" s="214">
        <v>4</v>
      </c>
      <c r="G362" s="217" t="s">
        <v>262</v>
      </c>
      <c r="H362" s="214">
        <v>11</v>
      </c>
      <c r="I362" s="214">
        <v>20</v>
      </c>
      <c r="J362" s="214">
        <f>I362-H362+1</f>
        <v>10</v>
      </c>
      <c r="K362" s="214"/>
      <c r="L362" s="214">
        <v>60</v>
      </c>
      <c r="M362" s="218"/>
      <c r="N362" s="219"/>
      <c r="P362" s="220"/>
      <c r="Q362" s="221">
        <f>IF(J362=0,0,L362/1.5)</f>
        <v>40</v>
      </c>
      <c r="R362" s="219">
        <f>O362+P362+Q362</f>
        <v>40</v>
      </c>
      <c r="S362" s="15"/>
      <c r="T362" s="15"/>
      <c r="U362" s="15"/>
      <c r="V362" s="210"/>
      <c r="W362" s="211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</row>
    <row r="363" spans="1:50" s="216" customFormat="1">
      <c r="A363" s="212" t="s">
        <v>260</v>
      </c>
      <c r="B363" s="213" t="s">
        <v>393</v>
      </c>
      <c r="C363" s="214">
        <v>1</v>
      </c>
      <c r="D363" s="215" t="s">
        <v>257</v>
      </c>
      <c r="E363" s="216" t="s">
        <v>227</v>
      </c>
      <c r="F363" s="214">
        <v>5</v>
      </c>
      <c r="G363" s="217" t="s">
        <v>258</v>
      </c>
      <c r="H363" s="214">
        <v>11</v>
      </c>
      <c r="I363" s="214">
        <v>20</v>
      </c>
      <c r="J363" s="214">
        <f>I363-H363+1</f>
        <v>10</v>
      </c>
      <c r="K363" s="214"/>
      <c r="L363" s="214">
        <v>60</v>
      </c>
      <c r="M363" s="218"/>
      <c r="N363" s="219"/>
      <c r="P363" s="220"/>
      <c r="Q363" s="221">
        <f>IF(J363=0,0,L363/1.5)</f>
        <v>40</v>
      </c>
      <c r="R363" s="219">
        <f>O363+P363+Q363</f>
        <v>40</v>
      </c>
      <c r="S363" s="15"/>
      <c r="T363" s="15"/>
      <c r="U363" s="15"/>
      <c r="V363" s="210"/>
      <c r="W363" s="211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</row>
    <row r="364" spans="1:50" s="216" customFormat="1">
      <c r="A364" s="212" t="s">
        <v>260</v>
      </c>
      <c r="B364" s="213" t="s">
        <v>394</v>
      </c>
      <c r="C364" s="214">
        <v>1</v>
      </c>
      <c r="D364" s="215" t="s">
        <v>257</v>
      </c>
      <c r="E364" s="216" t="s">
        <v>227</v>
      </c>
      <c r="F364" s="214">
        <v>5</v>
      </c>
      <c r="G364" s="217" t="s">
        <v>262</v>
      </c>
      <c r="H364" s="214">
        <v>11</v>
      </c>
      <c r="I364" s="214">
        <v>20</v>
      </c>
      <c r="J364" s="214">
        <f>I364-H364+1</f>
        <v>10</v>
      </c>
      <c r="K364" s="214"/>
      <c r="L364" s="214">
        <v>60</v>
      </c>
      <c r="M364" s="218"/>
      <c r="N364" s="219"/>
      <c r="P364" s="220"/>
      <c r="Q364" s="221">
        <f>IF(J364=0,0,L364/1.5)</f>
        <v>40</v>
      </c>
      <c r="R364" s="219">
        <f>O364+P364+Q364</f>
        <v>40</v>
      </c>
      <c r="S364" s="15"/>
      <c r="T364" s="15"/>
      <c r="U364" s="15"/>
      <c r="V364" s="210"/>
      <c r="W364" s="211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</row>
    <row r="365" spans="1:50" s="187" customFormat="1">
      <c r="A365" s="180" t="s">
        <v>265</v>
      </c>
      <c r="B365" s="181" t="s">
        <v>182</v>
      </c>
      <c r="C365" s="182">
        <v>1</v>
      </c>
      <c r="D365" s="183" t="s">
        <v>257</v>
      </c>
      <c r="E365" s="187" t="s">
        <v>178</v>
      </c>
      <c r="F365" s="182" t="s">
        <v>77</v>
      </c>
      <c r="G365" s="184" t="s">
        <v>258</v>
      </c>
      <c r="H365" s="182">
        <v>11</v>
      </c>
      <c r="I365" s="182">
        <v>15</v>
      </c>
      <c r="J365" s="182">
        <f t="shared" si="109"/>
        <v>5</v>
      </c>
      <c r="K365" s="182"/>
      <c r="L365" s="182">
        <v>60</v>
      </c>
      <c r="M365" s="185"/>
      <c r="N365" s="186"/>
      <c r="P365" s="188"/>
      <c r="Q365" s="189">
        <f t="shared" si="127"/>
        <v>40</v>
      </c>
      <c r="R365" s="186">
        <f t="shared" si="110"/>
        <v>40</v>
      </c>
      <c r="S365" s="113"/>
      <c r="T365" s="113"/>
      <c r="U365" s="113">
        <v>54</v>
      </c>
      <c r="V365" s="210"/>
      <c r="W365" s="114"/>
      <c r="X365" s="115"/>
      <c r="Y365" s="115"/>
      <c r="Z365" s="115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  <c r="AK365" s="115"/>
      <c r="AL365" s="115"/>
      <c r="AM365" s="115"/>
      <c r="AN365" s="115"/>
      <c r="AO365" s="115"/>
      <c r="AP365" s="115"/>
      <c r="AQ365" s="115"/>
      <c r="AR365" s="115"/>
      <c r="AS365" s="115"/>
      <c r="AT365" s="115"/>
      <c r="AU365" s="115"/>
      <c r="AV365" s="115"/>
      <c r="AW365" s="115"/>
      <c r="AX365" s="115"/>
    </row>
    <row r="366" spans="1:50" s="187" customFormat="1">
      <c r="A366" s="180" t="s">
        <v>265</v>
      </c>
      <c r="B366" s="181" t="s">
        <v>183</v>
      </c>
      <c r="C366" s="182">
        <v>1</v>
      </c>
      <c r="D366" s="183" t="s">
        <v>257</v>
      </c>
      <c r="E366" s="187" t="s">
        <v>178</v>
      </c>
      <c r="F366" s="182" t="s">
        <v>77</v>
      </c>
      <c r="G366" s="184" t="s">
        <v>262</v>
      </c>
      <c r="H366" s="182">
        <v>11</v>
      </c>
      <c r="I366" s="182">
        <v>15</v>
      </c>
      <c r="J366" s="182">
        <f t="shared" si="109"/>
        <v>5</v>
      </c>
      <c r="K366" s="182"/>
      <c r="L366" s="182">
        <v>60</v>
      </c>
      <c r="M366" s="185"/>
      <c r="N366" s="186"/>
      <c r="P366" s="188"/>
      <c r="Q366" s="189">
        <f t="shared" si="127"/>
        <v>40</v>
      </c>
      <c r="R366" s="186">
        <f t="shared" si="110"/>
        <v>40</v>
      </c>
      <c r="S366" s="113"/>
      <c r="T366" s="113"/>
      <c r="U366" s="113">
        <v>54</v>
      </c>
      <c r="V366" s="210"/>
      <c r="W366" s="114"/>
      <c r="X366" s="115"/>
      <c r="Y366" s="115"/>
      <c r="Z366" s="115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  <c r="AK366" s="115"/>
      <c r="AL366" s="115"/>
      <c r="AM366" s="115"/>
      <c r="AN366" s="115"/>
      <c r="AO366" s="115"/>
      <c r="AP366" s="115"/>
      <c r="AQ366" s="115"/>
      <c r="AR366" s="115"/>
      <c r="AS366" s="115"/>
      <c r="AT366" s="115"/>
      <c r="AU366" s="115"/>
      <c r="AV366" s="115"/>
      <c r="AW366" s="115"/>
      <c r="AX366" s="115"/>
    </row>
    <row r="367" spans="1:50" s="187" customFormat="1">
      <c r="A367" s="180" t="s">
        <v>260</v>
      </c>
      <c r="B367" s="181" t="s">
        <v>274</v>
      </c>
      <c r="C367" s="182">
        <v>1</v>
      </c>
      <c r="D367" s="183" t="s">
        <v>257</v>
      </c>
      <c r="E367" s="187" t="s">
        <v>272</v>
      </c>
      <c r="F367" s="182">
        <v>7</v>
      </c>
      <c r="G367" s="184" t="s">
        <v>262</v>
      </c>
      <c r="H367" s="182">
        <v>1</v>
      </c>
      <c r="I367" s="182">
        <v>10</v>
      </c>
      <c r="J367" s="182">
        <f t="shared" ref="J367:J373" si="128">I367-H367+1</f>
        <v>10</v>
      </c>
      <c r="K367" s="182"/>
      <c r="L367" s="182">
        <v>60</v>
      </c>
      <c r="M367" s="185">
        <f>K367/J367</f>
        <v>0</v>
      </c>
      <c r="N367" s="186">
        <f>L367/6</f>
        <v>10</v>
      </c>
      <c r="P367" s="188"/>
      <c r="Q367" s="189">
        <f t="shared" ref="Q367:Q373" si="129">IF(J367=0,0,L367/1.5)</f>
        <v>40</v>
      </c>
      <c r="R367" s="186">
        <f t="shared" ref="R367:R373" si="130">O367+P367+Q367</f>
        <v>40</v>
      </c>
      <c r="S367" s="113"/>
      <c r="T367" s="113">
        <v>1</v>
      </c>
      <c r="U367" s="113">
        <f>T367*R367</f>
        <v>40</v>
      </c>
      <c r="V367" s="210">
        <v>700</v>
      </c>
      <c r="W367" s="114"/>
      <c r="X367" s="115"/>
      <c r="Y367" s="115"/>
      <c r="Z367" s="115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  <c r="AK367" s="115"/>
      <c r="AL367" s="115"/>
      <c r="AM367" s="115"/>
      <c r="AN367" s="115"/>
      <c r="AO367" s="115"/>
      <c r="AP367" s="115"/>
      <c r="AQ367" s="115"/>
      <c r="AR367" s="115"/>
      <c r="AS367" s="115"/>
      <c r="AT367" s="115"/>
      <c r="AU367" s="115"/>
      <c r="AV367" s="115"/>
      <c r="AW367" s="115"/>
      <c r="AX367" s="115"/>
    </row>
    <row r="368" spans="1:50" s="298" customFormat="1">
      <c r="A368" s="294"/>
      <c r="B368" s="295"/>
      <c r="C368" s="296"/>
      <c r="D368" s="297"/>
      <c r="F368" s="296"/>
      <c r="G368" s="299"/>
      <c r="H368" s="296"/>
      <c r="I368" s="296"/>
      <c r="J368" s="296"/>
      <c r="K368" s="296"/>
      <c r="L368" s="296"/>
      <c r="M368" s="300"/>
      <c r="N368" s="301"/>
      <c r="P368" s="302"/>
      <c r="Q368" s="303"/>
      <c r="R368" s="301"/>
      <c r="S368" s="302"/>
      <c r="T368" s="302"/>
      <c r="U368" s="302"/>
      <c r="V368" s="291"/>
      <c r="W368" s="304"/>
    </row>
    <row r="369" spans="1:50" s="167" customFormat="1">
      <c r="A369" s="117" t="s">
        <v>285</v>
      </c>
      <c r="B369" s="118" t="s">
        <v>194</v>
      </c>
      <c r="C369" s="119">
        <v>1</v>
      </c>
      <c r="D369" s="120" t="s">
        <v>263</v>
      </c>
      <c r="E369" s="115" t="s">
        <v>181</v>
      </c>
      <c r="F369" s="119" t="s">
        <v>76</v>
      </c>
      <c r="G369" s="121" t="s">
        <v>258</v>
      </c>
      <c r="H369" s="119">
        <v>1</v>
      </c>
      <c r="I369" s="119">
        <v>5</v>
      </c>
      <c r="J369" s="119">
        <f t="shared" si="128"/>
        <v>5</v>
      </c>
      <c r="K369" s="119"/>
      <c r="L369" s="119">
        <v>60</v>
      </c>
      <c r="M369" s="122"/>
      <c r="N369" s="123"/>
      <c r="O369" s="115"/>
      <c r="P369" s="113"/>
      <c r="Q369" s="124">
        <f t="shared" si="129"/>
        <v>40</v>
      </c>
      <c r="R369" s="123">
        <f t="shared" si="130"/>
        <v>40</v>
      </c>
      <c r="S369" s="113"/>
      <c r="T369" s="113"/>
      <c r="U369" s="113">
        <v>54</v>
      </c>
      <c r="V369" s="210"/>
      <c r="W369" s="114"/>
      <c r="X369" s="115"/>
      <c r="Y369" s="115"/>
      <c r="Z369" s="115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  <c r="AK369" s="115"/>
      <c r="AL369" s="115"/>
      <c r="AM369" s="115"/>
      <c r="AN369" s="115"/>
      <c r="AO369" s="115"/>
      <c r="AP369" s="115"/>
      <c r="AQ369" s="115"/>
      <c r="AR369" s="115"/>
      <c r="AS369" s="115"/>
      <c r="AT369" s="115"/>
      <c r="AU369" s="115"/>
      <c r="AV369" s="115"/>
      <c r="AW369" s="115"/>
      <c r="AX369" s="115"/>
    </row>
    <row r="370" spans="1:50" s="167" customFormat="1">
      <c r="A370" s="117" t="s">
        <v>285</v>
      </c>
      <c r="B370" s="118" t="s">
        <v>210</v>
      </c>
      <c r="C370" s="119">
        <v>1</v>
      </c>
      <c r="D370" s="120" t="s">
        <v>263</v>
      </c>
      <c r="E370" s="115" t="s">
        <v>181</v>
      </c>
      <c r="F370" s="119" t="s">
        <v>76</v>
      </c>
      <c r="G370" s="121" t="s">
        <v>262</v>
      </c>
      <c r="H370" s="119">
        <v>1</v>
      </c>
      <c r="I370" s="119">
        <v>5</v>
      </c>
      <c r="J370" s="119">
        <f t="shared" si="128"/>
        <v>5</v>
      </c>
      <c r="K370" s="119"/>
      <c r="L370" s="119">
        <v>60</v>
      </c>
      <c r="M370" s="122"/>
      <c r="N370" s="123"/>
      <c r="O370" s="115"/>
      <c r="P370" s="113"/>
      <c r="Q370" s="124">
        <f t="shared" si="129"/>
        <v>40</v>
      </c>
      <c r="R370" s="123">
        <f t="shared" si="130"/>
        <v>40</v>
      </c>
      <c r="S370" s="113"/>
      <c r="T370" s="113"/>
      <c r="U370" s="113">
        <v>54</v>
      </c>
      <c r="V370" s="210"/>
      <c r="W370" s="114"/>
      <c r="X370" s="115"/>
      <c r="Y370" s="115"/>
      <c r="Z370" s="115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  <c r="AK370" s="115"/>
      <c r="AL370" s="115"/>
      <c r="AM370" s="115"/>
      <c r="AN370" s="115"/>
      <c r="AO370" s="115"/>
      <c r="AP370" s="115"/>
      <c r="AQ370" s="115"/>
      <c r="AR370" s="115"/>
      <c r="AS370" s="115"/>
      <c r="AT370" s="115"/>
      <c r="AU370" s="115"/>
      <c r="AV370" s="115"/>
      <c r="AW370" s="115"/>
      <c r="AX370" s="115"/>
    </row>
    <row r="371" spans="1:50" s="167" customFormat="1">
      <c r="A371" s="117" t="s">
        <v>285</v>
      </c>
      <c r="B371" s="118" t="s">
        <v>211</v>
      </c>
      <c r="C371" s="119">
        <v>1</v>
      </c>
      <c r="D371" s="120" t="s">
        <v>263</v>
      </c>
      <c r="E371" s="115" t="s">
        <v>181</v>
      </c>
      <c r="F371" s="119" t="s">
        <v>76</v>
      </c>
      <c r="G371" s="121" t="s">
        <v>258</v>
      </c>
      <c r="H371" s="119">
        <v>6</v>
      </c>
      <c r="I371" s="119">
        <v>10</v>
      </c>
      <c r="J371" s="119">
        <f t="shared" si="128"/>
        <v>5</v>
      </c>
      <c r="K371" s="119"/>
      <c r="L371" s="119">
        <v>60</v>
      </c>
      <c r="M371" s="122"/>
      <c r="N371" s="123"/>
      <c r="O371" s="115"/>
      <c r="P371" s="113"/>
      <c r="Q371" s="124">
        <f t="shared" si="129"/>
        <v>40</v>
      </c>
      <c r="R371" s="123">
        <f t="shared" si="130"/>
        <v>40</v>
      </c>
      <c r="S371" s="113"/>
      <c r="T371" s="113"/>
      <c r="U371" s="113">
        <v>54</v>
      </c>
      <c r="V371" s="210"/>
      <c r="W371" s="114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  <c r="AK371" s="115"/>
      <c r="AL371" s="115"/>
      <c r="AM371" s="115"/>
      <c r="AN371" s="115"/>
      <c r="AO371" s="115"/>
      <c r="AP371" s="115"/>
      <c r="AQ371" s="115"/>
      <c r="AR371" s="115"/>
      <c r="AS371" s="115"/>
      <c r="AT371" s="115"/>
      <c r="AU371" s="115"/>
      <c r="AV371" s="115"/>
      <c r="AW371" s="115"/>
      <c r="AX371" s="115"/>
    </row>
    <row r="372" spans="1:50" s="167" customFormat="1">
      <c r="A372" s="117" t="s">
        <v>285</v>
      </c>
      <c r="B372" s="118" t="s">
        <v>212</v>
      </c>
      <c r="C372" s="119">
        <v>1</v>
      </c>
      <c r="D372" s="120" t="s">
        <v>263</v>
      </c>
      <c r="E372" s="115" t="s">
        <v>181</v>
      </c>
      <c r="F372" s="119" t="s">
        <v>76</v>
      </c>
      <c r="G372" s="121" t="s">
        <v>262</v>
      </c>
      <c r="H372" s="119">
        <v>6</v>
      </c>
      <c r="I372" s="119">
        <v>10</v>
      </c>
      <c r="J372" s="119">
        <f t="shared" si="128"/>
        <v>5</v>
      </c>
      <c r="K372" s="119"/>
      <c r="L372" s="119">
        <v>60</v>
      </c>
      <c r="M372" s="122"/>
      <c r="N372" s="123"/>
      <c r="O372" s="115"/>
      <c r="P372" s="113"/>
      <c r="Q372" s="124">
        <f t="shared" si="129"/>
        <v>40</v>
      </c>
      <c r="R372" s="123">
        <f t="shared" si="130"/>
        <v>40</v>
      </c>
      <c r="S372" s="113"/>
      <c r="T372" s="113"/>
      <c r="U372" s="113">
        <v>54</v>
      </c>
      <c r="V372" s="210"/>
      <c r="W372" s="114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  <c r="AK372" s="115"/>
      <c r="AL372" s="115"/>
      <c r="AM372" s="115"/>
      <c r="AN372" s="115"/>
      <c r="AO372" s="115"/>
      <c r="AP372" s="115"/>
      <c r="AQ372" s="115"/>
      <c r="AR372" s="115"/>
      <c r="AS372" s="115"/>
      <c r="AT372" s="115"/>
      <c r="AU372" s="115"/>
      <c r="AV372" s="115"/>
      <c r="AW372" s="115"/>
      <c r="AX372" s="115"/>
    </row>
    <row r="373" spans="1:50" s="115" customFormat="1">
      <c r="A373" s="117" t="s">
        <v>285</v>
      </c>
      <c r="B373" s="118" t="s">
        <v>175</v>
      </c>
      <c r="C373" s="119">
        <v>1</v>
      </c>
      <c r="D373" s="120" t="s">
        <v>263</v>
      </c>
      <c r="E373" s="115" t="s">
        <v>318</v>
      </c>
      <c r="F373" s="119" t="s">
        <v>76</v>
      </c>
      <c r="G373" s="121" t="s">
        <v>258</v>
      </c>
      <c r="H373" s="119">
        <v>11</v>
      </c>
      <c r="I373" s="119">
        <v>15</v>
      </c>
      <c r="J373" s="119">
        <f t="shared" si="128"/>
        <v>5</v>
      </c>
      <c r="K373" s="119"/>
      <c r="L373" s="119">
        <v>60</v>
      </c>
      <c r="M373" s="122"/>
      <c r="N373" s="123"/>
      <c r="P373" s="113"/>
      <c r="Q373" s="124">
        <f t="shared" si="129"/>
        <v>40</v>
      </c>
      <c r="R373" s="123">
        <f t="shared" si="130"/>
        <v>40</v>
      </c>
      <c r="S373" s="113"/>
      <c r="T373" s="113"/>
      <c r="U373" s="113">
        <v>54</v>
      </c>
      <c r="V373" s="210"/>
      <c r="W373" s="114"/>
    </row>
    <row r="374" spans="1:50" s="14" customFormat="1">
      <c r="A374" s="117" t="s">
        <v>285</v>
      </c>
      <c r="B374" s="118" t="s">
        <v>189</v>
      </c>
      <c r="C374" s="119">
        <v>1</v>
      </c>
      <c r="D374" s="120" t="s">
        <v>263</v>
      </c>
      <c r="E374" s="115" t="s">
        <v>318</v>
      </c>
      <c r="F374" s="119" t="s">
        <v>76</v>
      </c>
      <c r="G374" s="121" t="s">
        <v>262</v>
      </c>
      <c r="H374" s="119">
        <v>11</v>
      </c>
      <c r="I374" s="119">
        <v>15</v>
      </c>
      <c r="J374" s="119">
        <f t="shared" ref="J374:J376" si="131">I374-H374+1</f>
        <v>5</v>
      </c>
      <c r="K374" s="119"/>
      <c r="L374" s="119">
        <v>60</v>
      </c>
      <c r="M374" s="122"/>
      <c r="N374" s="123"/>
      <c r="O374" s="115"/>
      <c r="P374" s="113"/>
      <c r="Q374" s="124">
        <f t="shared" ref="Q374:Q376" si="132">IF(J374=0,0,L374/1.5)</f>
        <v>40</v>
      </c>
      <c r="R374" s="123">
        <f t="shared" ref="R374:R376" si="133">O374+P374+Q374</f>
        <v>40</v>
      </c>
      <c r="S374" s="113"/>
      <c r="T374" s="113"/>
      <c r="U374" s="113">
        <v>54</v>
      </c>
      <c r="V374" s="210"/>
      <c r="W374" s="114"/>
      <c r="X374" s="115"/>
    </row>
    <row r="375" spans="1:50" s="14" customFormat="1">
      <c r="A375" s="117" t="s">
        <v>294</v>
      </c>
      <c r="B375" s="118" t="s">
        <v>138</v>
      </c>
      <c r="C375" s="119">
        <v>1</v>
      </c>
      <c r="D375" s="120" t="s">
        <v>263</v>
      </c>
      <c r="E375" s="265" t="s">
        <v>410</v>
      </c>
      <c r="F375" s="119">
        <v>5</v>
      </c>
      <c r="G375" s="121">
        <v>4</v>
      </c>
      <c r="H375" s="119">
        <v>1</v>
      </c>
      <c r="I375" s="119">
        <v>15</v>
      </c>
      <c r="J375" s="119">
        <f t="shared" si="131"/>
        <v>15</v>
      </c>
      <c r="K375" s="119"/>
      <c r="L375" s="119"/>
      <c r="M375" s="122"/>
      <c r="N375" s="123"/>
      <c r="O375" s="115"/>
      <c r="P375" s="113"/>
      <c r="Q375" s="124"/>
      <c r="R375" s="123"/>
      <c r="S375" s="113"/>
      <c r="T375" s="113"/>
      <c r="U375" s="113"/>
      <c r="V375" s="210"/>
      <c r="W375" s="114"/>
      <c r="X375" s="115"/>
    </row>
    <row r="376" spans="1:50" s="14" customFormat="1">
      <c r="A376" s="209" t="s">
        <v>260</v>
      </c>
      <c r="B376" s="8" t="s">
        <v>396</v>
      </c>
      <c r="C376" s="9">
        <v>1</v>
      </c>
      <c r="D376" s="10" t="s">
        <v>263</v>
      </c>
      <c r="E376" s="14" t="s">
        <v>227</v>
      </c>
      <c r="F376" s="9">
        <v>6</v>
      </c>
      <c r="G376" s="11" t="s">
        <v>258</v>
      </c>
      <c r="H376" s="9">
        <v>11</v>
      </c>
      <c r="I376" s="9">
        <v>20</v>
      </c>
      <c r="J376" s="9">
        <f t="shared" si="131"/>
        <v>10</v>
      </c>
      <c r="K376" s="9"/>
      <c r="L376" s="9">
        <v>60</v>
      </c>
      <c r="M376" s="12"/>
      <c r="N376" s="13"/>
      <c r="P376" s="15"/>
      <c r="Q376" s="16">
        <f t="shared" si="132"/>
        <v>40</v>
      </c>
      <c r="R376" s="13">
        <f t="shared" si="133"/>
        <v>40</v>
      </c>
      <c r="S376" s="15"/>
      <c r="T376" s="15"/>
      <c r="U376" s="15"/>
      <c r="V376" s="210"/>
      <c r="W376" s="211"/>
    </row>
    <row r="377" spans="1:50" s="14" customFormat="1">
      <c r="A377" s="209" t="s">
        <v>260</v>
      </c>
      <c r="B377" s="8" t="s">
        <v>397</v>
      </c>
      <c r="C377" s="9">
        <v>1</v>
      </c>
      <c r="D377" s="10" t="s">
        <v>263</v>
      </c>
      <c r="E377" s="14" t="s">
        <v>227</v>
      </c>
      <c r="F377" s="9">
        <v>6</v>
      </c>
      <c r="G377" s="11" t="s">
        <v>262</v>
      </c>
      <c r="H377" s="9">
        <v>11</v>
      </c>
      <c r="I377" s="9">
        <v>20</v>
      </c>
      <c r="J377" s="9">
        <f t="shared" ref="J377" si="134">I377-H377+1</f>
        <v>10</v>
      </c>
      <c r="K377" s="9"/>
      <c r="L377" s="9">
        <v>60</v>
      </c>
      <c r="M377" s="12"/>
      <c r="N377" s="13"/>
      <c r="P377" s="15"/>
      <c r="Q377" s="16">
        <f t="shared" ref="Q377" si="135">IF(J377=0,0,L377/1.5)</f>
        <v>40</v>
      </c>
      <c r="R377" s="13">
        <f t="shared" ref="R377" si="136">O377+P377+Q377</f>
        <v>40</v>
      </c>
      <c r="S377" s="15"/>
      <c r="T377" s="15"/>
      <c r="U377" s="15"/>
      <c r="V377" s="210">
        <v>320</v>
      </c>
      <c r="W377" s="211"/>
    </row>
    <row r="378" spans="1:50" s="285" customFormat="1">
      <c r="A378" s="294"/>
      <c r="B378" s="295"/>
      <c r="C378" s="296"/>
      <c r="D378" s="297"/>
      <c r="E378" s="298"/>
      <c r="F378" s="296"/>
      <c r="G378" s="299"/>
      <c r="H378" s="296"/>
      <c r="I378" s="296"/>
      <c r="J378" s="296"/>
      <c r="K378" s="296"/>
      <c r="L378" s="296"/>
      <c r="M378" s="300"/>
      <c r="N378" s="301"/>
      <c r="O378" s="298"/>
      <c r="P378" s="302"/>
      <c r="Q378" s="303"/>
      <c r="R378" s="301"/>
      <c r="S378" s="302"/>
      <c r="T378" s="302"/>
      <c r="U378" s="302"/>
      <c r="V378" s="291"/>
      <c r="W378" s="304"/>
      <c r="X378" s="298"/>
    </row>
    <row r="379" spans="1:50" s="225" customFormat="1">
      <c r="A379" s="222" t="s">
        <v>323</v>
      </c>
      <c r="B379" s="89" t="s">
        <v>393</v>
      </c>
      <c r="C379" s="223">
        <v>1</v>
      </c>
      <c r="D379" s="224" t="s">
        <v>277</v>
      </c>
      <c r="E379" s="225" t="s">
        <v>220</v>
      </c>
      <c r="F379" s="223">
        <v>2</v>
      </c>
      <c r="G379" s="87" t="s">
        <v>288</v>
      </c>
      <c r="H379" s="223">
        <v>5</v>
      </c>
      <c r="I379" s="223">
        <v>19</v>
      </c>
      <c r="J379" s="223">
        <f t="shared" ref="J379:J390" si="137">I379-H379+1</f>
        <v>15</v>
      </c>
      <c r="K379" s="223">
        <v>45</v>
      </c>
      <c r="L379" s="223"/>
      <c r="M379" s="226"/>
      <c r="N379" s="227"/>
      <c r="P379" s="228">
        <f t="shared" ref="P379:P392" si="138">IF(J379=0,0,K379)</f>
        <v>45</v>
      </c>
      <c r="Q379" s="229"/>
      <c r="R379" s="227">
        <f t="shared" ref="R379:R390" si="139">O379+P379+Q379</f>
        <v>45</v>
      </c>
      <c r="S379" s="15"/>
      <c r="T379" s="15"/>
      <c r="U379" s="15">
        <v>54</v>
      </c>
      <c r="V379" s="210"/>
      <c r="W379" s="211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</row>
    <row r="380" spans="1:50" s="225" customFormat="1">
      <c r="A380" s="222" t="s">
        <v>409</v>
      </c>
      <c r="B380" s="89" t="s">
        <v>394</v>
      </c>
      <c r="C380" s="223">
        <v>1</v>
      </c>
      <c r="D380" s="224" t="s">
        <v>277</v>
      </c>
      <c r="E380" s="225" t="s">
        <v>220</v>
      </c>
      <c r="F380" s="223">
        <v>2</v>
      </c>
      <c r="G380" s="87" t="s">
        <v>289</v>
      </c>
      <c r="H380" s="223">
        <v>5</v>
      </c>
      <c r="I380" s="223">
        <v>19</v>
      </c>
      <c r="J380" s="223">
        <f t="shared" si="137"/>
        <v>15</v>
      </c>
      <c r="K380" s="223">
        <v>45</v>
      </c>
      <c r="L380" s="223"/>
      <c r="M380" s="226"/>
      <c r="N380" s="227"/>
      <c r="P380" s="228">
        <f t="shared" si="138"/>
        <v>45</v>
      </c>
      <c r="Q380" s="229"/>
      <c r="R380" s="227">
        <f t="shared" si="139"/>
        <v>45</v>
      </c>
      <c r="S380" s="15"/>
      <c r="T380" s="15"/>
      <c r="U380" s="15">
        <v>54</v>
      </c>
      <c r="V380" s="210"/>
      <c r="W380" s="211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</row>
    <row r="381" spans="1:50" s="225" customFormat="1">
      <c r="A381" s="222"/>
      <c r="B381" s="89" t="s">
        <v>378</v>
      </c>
      <c r="C381" s="223">
        <v>1</v>
      </c>
      <c r="D381" s="224" t="s">
        <v>277</v>
      </c>
      <c r="E381" s="225" t="s">
        <v>220</v>
      </c>
      <c r="F381" s="223">
        <v>3</v>
      </c>
      <c r="G381" s="87" t="s">
        <v>74</v>
      </c>
      <c r="H381" s="223">
        <v>5</v>
      </c>
      <c r="I381" s="223">
        <v>19</v>
      </c>
      <c r="J381" s="223">
        <f t="shared" si="137"/>
        <v>15</v>
      </c>
      <c r="K381" s="223">
        <v>45</v>
      </c>
      <c r="L381" s="223"/>
      <c r="M381" s="226"/>
      <c r="N381" s="227"/>
      <c r="P381" s="228">
        <f t="shared" si="138"/>
        <v>45</v>
      </c>
      <c r="Q381" s="229"/>
      <c r="R381" s="227">
        <f t="shared" si="139"/>
        <v>45</v>
      </c>
      <c r="S381" s="15"/>
      <c r="T381" s="15"/>
      <c r="U381" s="15">
        <v>54</v>
      </c>
      <c r="V381" s="210"/>
      <c r="W381" s="211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</row>
    <row r="382" spans="1:50" s="225" customFormat="1">
      <c r="A382" s="222"/>
      <c r="B382" s="89" t="s">
        <v>377</v>
      </c>
      <c r="C382" s="223">
        <v>1</v>
      </c>
      <c r="D382" s="224" t="s">
        <v>277</v>
      </c>
      <c r="E382" s="225" t="s">
        <v>220</v>
      </c>
      <c r="F382" s="223">
        <v>3</v>
      </c>
      <c r="G382" s="87" t="s">
        <v>82</v>
      </c>
      <c r="H382" s="223">
        <v>5</v>
      </c>
      <c r="I382" s="223">
        <v>19</v>
      </c>
      <c r="J382" s="223">
        <f t="shared" si="137"/>
        <v>15</v>
      </c>
      <c r="K382" s="223">
        <v>45</v>
      </c>
      <c r="L382" s="223"/>
      <c r="M382" s="226"/>
      <c r="N382" s="227"/>
      <c r="P382" s="228">
        <f t="shared" si="138"/>
        <v>45</v>
      </c>
      <c r="Q382" s="229"/>
      <c r="R382" s="227">
        <f t="shared" si="139"/>
        <v>45</v>
      </c>
      <c r="S382" s="15"/>
      <c r="T382" s="15"/>
      <c r="U382" s="15">
        <v>54</v>
      </c>
      <c r="V382" s="210"/>
      <c r="W382" s="211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</row>
    <row r="383" spans="1:50" s="225" customFormat="1">
      <c r="A383" s="222" t="s">
        <v>298</v>
      </c>
      <c r="B383" s="89" t="s">
        <v>398</v>
      </c>
      <c r="C383" s="223">
        <v>1</v>
      </c>
      <c r="D383" s="224" t="s">
        <v>277</v>
      </c>
      <c r="E383" s="40" t="s">
        <v>410</v>
      </c>
      <c r="F383" s="223">
        <v>4</v>
      </c>
      <c r="G383" s="87">
        <v>6</v>
      </c>
      <c r="H383" s="223">
        <v>5</v>
      </c>
      <c r="I383" s="223">
        <v>20</v>
      </c>
      <c r="J383" s="223">
        <v>16</v>
      </c>
      <c r="K383" s="223"/>
      <c r="L383" s="223"/>
      <c r="M383" s="226"/>
      <c r="N383" s="227"/>
      <c r="P383" s="228"/>
      <c r="Q383" s="229"/>
      <c r="R383" s="227"/>
      <c r="S383" s="15"/>
      <c r="T383" s="15"/>
      <c r="U383" s="15"/>
      <c r="V383" s="210"/>
      <c r="W383" s="211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</row>
    <row r="384" spans="1:50" s="225" customFormat="1">
      <c r="A384" s="222" t="s">
        <v>296</v>
      </c>
      <c r="B384" s="89" t="s">
        <v>397</v>
      </c>
      <c r="C384" s="223">
        <v>1</v>
      </c>
      <c r="D384" s="224" t="s">
        <v>277</v>
      </c>
      <c r="E384" s="225" t="s">
        <v>220</v>
      </c>
      <c r="F384" s="223">
        <v>4</v>
      </c>
      <c r="G384" s="87" t="s">
        <v>288</v>
      </c>
      <c r="H384" s="223">
        <v>5</v>
      </c>
      <c r="I384" s="223">
        <v>19</v>
      </c>
      <c r="J384" s="223">
        <f>I384-H384+1</f>
        <v>15</v>
      </c>
      <c r="K384" s="223">
        <v>45</v>
      </c>
      <c r="L384" s="223"/>
      <c r="M384" s="226"/>
      <c r="N384" s="227"/>
      <c r="P384" s="228">
        <f>IF(J384=0,0,K384)</f>
        <v>45</v>
      </c>
      <c r="Q384" s="229"/>
      <c r="R384" s="227">
        <f>O384+P384+Q384</f>
        <v>45</v>
      </c>
      <c r="S384" s="15"/>
      <c r="T384" s="15"/>
      <c r="U384" s="15">
        <v>54</v>
      </c>
      <c r="V384" s="210"/>
      <c r="W384" s="211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</row>
    <row r="385" spans="1:50" s="225" customFormat="1">
      <c r="A385" s="222" t="s">
        <v>323</v>
      </c>
      <c r="B385" s="89" t="s">
        <v>398</v>
      </c>
      <c r="C385" s="223">
        <v>1</v>
      </c>
      <c r="D385" s="224" t="s">
        <v>277</v>
      </c>
      <c r="E385" s="225" t="s">
        <v>220</v>
      </c>
      <c r="F385" s="223">
        <v>4</v>
      </c>
      <c r="G385" s="87" t="s">
        <v>289</v>
      </c>
      <c r="H385" s="223">
        <v>5</v>
      </c>
      <c r="I385" s="223">
        <v>19</v>
      </c>
      <c r="J385" s="223">
        <f>I385-H385+1</f>
        <v>15</v>
      </c>
      <c r="K385" s="223">
        <v>45</v>
      </c>
      <c r="L385" s="223"/>
      <c r="M385" s="226"/>
      <c r="N385" s="227"/>
      <c r="P385" s="228">
        <f>IF(J385=0,0,K385)</f>
        <v>45</v>
      </c>
      <c r="Q385" s="229"/>
      <c r="R385" s="227">
        <f>O385+P385+Q385</f>
        <v>45</v>
      </c>
      <c r="S385" s="15"/>
      <c r="T385" s="15"/>
      <c r="U385" s="15">
        <v>54</v>
      </c>
      <c r="V385" s="210"/>
      <c r="W385" s="211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</row>
    <row r="386" spans="1:50" s="225" customFormat="1">
      <c r="A386" s="222"/>
      <c r="B386" s="89" t="s">
        <v>389</v>
      </c>
      <c r="C386" s="223">
        <v>1</v>
      </c>
      <c r="D386" s="224" t="s">
        <v>277</v>
      </c>
      <c r="E386" s="225" t="s">
        <v>220</v>
      </c>
      <c r="F386" s="223">
        <v>5</v>
      </c>
      <c r="G386" s="87" t="s">
        <v>340</v>
      </c>
      <c r="H386" s="223">
        <v>5</v>
      </c>
      <c r="I386" s="223">
        <v>19</v>
      </c>
      <c r="J386" s="223">
        <f t="shared" si="137"/>
        <v>15</v>
      </c>
      <c r="K386" s="223">
        <v>45</v>
      </c>
      <c r="L386" s="223"/>
      <c r="M386" s="226"/>
      <c r="N386" s="227"/>
      <c r="P386" s="228">
        <f t="shared" si="138"/>
        <v>45</v>
      </c>
      <c r="Q386" s="229"/>
      <c r="R386" s="227">
        <f t="shared" si="139"/>
        <v>45</v>
      </c>
      <c r="S386" s="15"/>
      <c r="T386" s="15"/>
      <c r="U386" s="15">
        <v>54</v>
      </c>
      <c r="V386" s="210"/>
      <c r="W386" s="211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</row>
    <row r="387" spans="1:50" s="324" customFormat="1">
      <c r="A387" s="316" t="s">
        <v>309</v>
      </c>
      <c r="B387" s="317" t="s">
        <v>148</v>
      </c>
      <c r="C387" s="318">
        <v>1</v>
      </c>
      <c r="D387" s="319" t="s">
        <v>277</v>
      </c>
      <c r="E387" s="320" t="s">
        <v>410</v>
      </c>
      <c r="F387" s="318">
        <v>6</v>
      </c>
      <c r="G387" s="321">
        <v>4</v>
      </c>
      <c r="H387" s="318">
        <v>1</v>
      </c>
      <c r="I387" s="318">
        <v>16</v>
      </c>
      <c r="J387" s="318">
        <f t="shared" si="137"/>
        <v>16</v>
      </c>
      <c r="K387" s="318"/>
      <c r="L387" s="318"/>
      <c r="M387" s="322"/>
      <c r="N387" s="323"/>
      <c r="P387" s="325"/>
      <c r="Q387" s="326"/>
      <c r="R387" s="323"/>
      <c r="S387" s="21"/>
      <c r="T387" s="21"/>
      <c r="U387" s="21"/>
      <c r="V387" s="210"/>
      <c r="W387" s="327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</row>
    <row r="388" spans="1:50" s="225" customFormat="1">
      <c r="A388" s="222" t="s">
        <v>330</v>
      </c>
      <c r="B388" s="89" t="s">
        <v>403</v>
      </c>
      <c r="C388" s="223">
        <v>1</v>
      </c>
      <c r="D388" s="224" t="s">
        <v>277</v>
      </c>
      <c r="E388" s="225" t="s">
        <v>220</v>
      </c>
      <c r="F388" s="223">
        <v>6</v>
      </c>
      <c r="G388" s="87" t="s">
        <v>288</v>
      </c>
      <c r="H388" s="223">
        <v>5</v>
      </c>
      <c r="I388" s="223">
        <v>19</v>
      </c>
      <c r="J388" s="223">
        <f t="shared" si="137"/>
        <v>15</v>
      </c>
      <c r="K388" s="223">
        <v>45</v>
      </c>
      <c r="L388" s="223"/>
      <c r="M388" s="226"/>
      <c r="N388" s="227"/>
      <c r="P388" s="228">
        <f t="shared" si="138"/>
        <v>45</v>
      </c>
      <c r="Q388" s="229"/>
      <c r="R388" s="227">
        <f t="shared" si="139"/>
        <v>45</v>
      </c>
      <c r="S388" s="15"/>
      <c r="T388" s="15"/>
      <c r="U388" s="15">
        <v>54</v>
      </c>
      <c r="V388" s="210"/>
      <c r="W388" s="211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</row>
    <row r="389" spans="1:50" s="225" customFormat="1">
      <c r="A389" s="222" t="s">
        <v>331</v>
      </c>
      <c r="B389" s="89" t="s">
        <v>404</v>
      </c>
      <c r="C389" s="223">
        <v>1</v>
      </c>
      <c r="D389" s="224" t="s">
        <v>277</v>
      </c>
      <c r="E389" s="225" t="s">
        <v>220</v>
      </c>
      <c r="F389" s="223">
        <v>6</v>
      </c>
      <c r="G389" s="87" t="s">
        <v>289</v>
      </c>
      <c r="H389" s="223">
        <v>5</v>
      </c>
      <c r="I389" s="223">
        <v>19</v>
      </c>
      <c r="J389" s="223">
        <f t="shared" si="137"/>
        <v>15</v>
      </c>
      <c r="K389" s="223">
        <v>45</v>
      </c>
      <c r="L389" s="223"/>
      <c r="M389" s="226"/>
      <c r="N389" s="227"/>
      <c r="P389" s="228">
        <f t="shared" si="138"/>
        <v>45</v>
      </c>
      <c r="Q389" s="229"/>
      <c r="R389" s="227">
        <f t="shared" si="139"/>
        <v>45</v>
      </c>
      <c r="S389" s="15"/>
      <c r="T389" s="15"/>
      <c r="U389" s="15">
        <v>54</v>
      </c>
      <c r="V389" s="210"/>
      <c r="W389" s="211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</row>
    <row r="390" spans="1:50" s="225" customFormat="1">
      <c r="A390" s="222" t="s">
        <v>298</v>
      </c>
      <c r="B390" s="89" t="s">
        <v>402</v>
      </c>
      <c r="C390" s="223">
        <v>1</v>
      </c>
      <c r="D390" s="224" t="s">
        <v>277</v>
      </c>
      <c r="E390" s="225" t="s">
        <v>220</v>
      </c>
      <c r="F390" s="223">
        <v>7</v>
      </c>
      <c r="G390" s="87" t="s">
        <v>82</v>
      </c>
      <c r="H390" s="223">
        <v>5</v>
      </c>
      <c r="I390" s="223">
        <v>19</v>
      </c>
      <c r="J390" s="223">
        <f t="shared" si="137"/>
        <v>15</v>
      </c>
      <c r="K390" s="223">
        <v>45</v>
      </c>
      <c r="L390" s="223"/>
      <c r="M390" s="226"/>
      <c r="N390" s="227"/>
      <c r="P390" s="228">
        <f t="shared" si="138"/>
        <v>45</v>
      </c>
      <c r="Q390" s="229"/>
      <c r="R390" s="227">
        <f t="shared" si="139"/>
        <v>45</v>
      </c>
      <c r="S390" s="15"/>
      <c r="T390" s="15"/>
      <c r="U390" s="15">
        <v>54</v>
      </c>
      <c r="V390" s="210"/>
      <c r="W390" s="211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</row>
    <row r="391" spans="1:50" s="324" customFormat="1">
      <c r="A391" s="316" t="s">
        <v>309</v>
      </c>
      <c r="B391" s="317" t="s">
        <v>228</v>
      </c>
      <c r="C391" s="318">
        <v>1</v>
      </c>
      <c r="D391" s="319" t="s">
        <v>277</v>
      </c>
      <c r="E391" s="324" t="s">
        <v>220</v>
      </c>
      <c r="F391" s="318">
        <v>7</v>
      </c>
      <c r="G391" s="321" t="s">
        <v>288</v>
      </c>
      <c r="H391" s="318">
        <v>1</v>
      </c>
      <c r="I391" s="318">
        <v>15</v>
      </c>
      <c r="J391" s="318">
        <f t="shared" si="109"/>
        <v>15</v>
      </c>
      <c r="K391" s="318">
        <v>45</v>
      </c>
      <c r="L391" s="318"/>
      <c r="M391" s="322"/>
      <c r="N391" s="323"/>
      <c r="P391" s="325">
        <f t="shared" si="138"/>
        <v>45</v>
      </c>
      <c r="Q391" s="326"/>
      <c r="R391" s="323">
        <f t="shared" si="110"/>
        <v>45</v>
      </c>
      <c r="S391" s="21"/>
      <c r="T391" s="21"/>
      <c r="U391" s="21">
        <v>54</v>
      </c>
      <c r="V391" s="210"/>
      <c r="W391" s="327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</row>
    <row r="392" spans="1:50" s="225" customFormat="1">
      <c r="A392" s="222" t="s">
        <v>309</v>
      </c>
      <c r="B392" s="89" t="s">
        <v>401</v>
      </c>
      <c r="C392" s="223">
        <v>1</v>
      </c>
      <c r="D392" s="224" t="s">
        <v>277</v>
      </c>
      <c r="E392" s="225" t="s">
        <v>220</v>
      </c>
      <c r="F392" s="223">
        <v>7</v>
      </c>
      <c r="G392" s="87" t="s">
        <v>289</v>
      </c>
      <c r="H392" s="223">
        <v>5</v>
      </c>
      <c r="I392" s="223">
        <v>19</v>
      </c>
      <c r="J392" s="223">
        <f>I392-H392+1</f>
        <v>15</v>
      </c>
      <c r="K392" s="223">
        <v>45</v>
      </c>
      <c r="L392" s="223"/>
      <c r="M392" s="226"/>
      <c r="N392" s="227"/>
      <c r="P392" s="228">
        <f t="shared" si="138"/>
        <v>45</v>
      </c>
      <c r="Q392" s="229"/>
      <c r="R392" s="227">
        <f>O392+P392+Q392</f>
        <v>45</v>
      </c>
      <c r="S392" s="15"/>
      <c r="T392" s="15"/>
      <c r="U392" s="15">
        <v>54</v>
      </c>
      <c r="V392" s="210">
        <v>540</v>
      </c>
      <c r="W392" s="211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</row>
    <row r="393" spans="1:50" s="298" customFormat="1">
      <c r="A393" s="294"/>
      <c r="B393" s="295"/>
      <c r="C393" s="296"/>
      <c r="D393" s="297"/>
      <c r="F393" s="296"/>
      <c r="G393" s="299"/>
      <c r="H393" s="296"/>
      <c r="I393" s="296"/>
      <c r="J393" s="296"/>
      <c r="K393" s="296"/>
      <c r="L393" s="296"/>
      <c r="M393" s="300"/>
      <c r="N393" s="301"/>
      <c r="P393" s="302"/>
      <c r="Q393" s="303"/>
      <c r="R393" s="301"/>
      <c r="S393" s="302"/>
      <c r="T393" s="302"/>
      <c r="U393" s="302"/>
      <c r="V393" s="291"/>
      <c r="W393" s="304"/>
    </row>
    <row r="394" spans="1:50" s="115" customFormat="1">
      <c r="A394" s="117" t="s">
        <v>309</v>
      </c>
      <c r="B394" s="118" t="s">
        <v>239</v>
      </c>
      <c r="C394" s="119">
        <v>1</v>
      </c>
      <c r="D394" s="120" t="s">
        <v>311</v>
      </c>
      <c r="E394" s="115" t="s">
        <v>220</v>
      </c>
      <c r="F394" s="119">
        <v>2</v>
      </c>
      <c r="G394" s="121" t="s">
        <v>290</v>
      </c>
      <c r="H394" s="119">
        <v>1</v>
      </c>
      <c r="I394" s="119">
        <v>15</v>
      </c>
      <c r="J394" s="119">
        <f t="shared" ref="J394:J410" si="140">I394-H394+1</f>
        <v>15</v>
      </c>
      <c r="K394" s="119">
        <v>30</v>
      </c>
      <c r="L394" s="119"/>
      <c r="M394" s="122"/>
      <c r="N394" s="123"/>
      <c r="P394" s="113">
        <f t="shared" ref="P394:P410" si="141">IF(J394=0,0,K394)</f>
        <v>30</v>
      </c>
      <c r="Q394" s="124"/>
      <c r="R394" s="123">
        <f t="shared" ref="R394:R410" si="142">O394+P394+Q394</f>
        <v>30</v>
      </c>
      <c r="S394" s="113"/>
      <c r="T394" s="113"/>
      <c r="U394" s="113">
        <v>54</v>
      </c>
      <c r="V394" s="210"/>
      <c r="W394" s="114"/>
    </row>
    <row r="395" spans="1:50" s="115" customFormat="1">
      <c r="A395" s="117" t="s">
        <v>310</v>
      </c>
      <c r="B395" s="118" t="s">
        <v>240</v>
      </c>
      <c r="C395" s="119">
        <v>1</v>
      </c>
      <c r="D395" s="120" t="s">
        <v>311</v>
      </c>
      <c r="E395" s="115" t="s">
        <v>220</v>
      </c>
      <c r="F395" s="119">
        <v>3</v>
      </c>
      <c r="G395" s="121" t="s">
        <v>290</v>
      </c>
      <c r="H395" s="119">
        <v>1</v>
      </c>
      <c r="I395" s="119">
        <v>15</v>
      </c>
      <c r="J395" s="119">
        <f t="shared" si="140"/>
        <v>15</v>
      </c>
      <c r="K395" s="119">
        <v>30</v>
      </c>
      <c r="L395" s="119"/>
      <c r="M395" s="122"/>
      <c r="N395" s="123"/>
      <c r="P395" s="113">
        <f t="shared" si="141"/>
        <v>30</v>
      </c>
      <c r="Q395" s="124"/>
      <c r="R395" s="123">
        <f t="shared" si="142"/>
        <v>30</v>
      </c>
      <c r="S395" s="113"/>
      <c r="T395" s="113"/>
      <c r="U395" s="113">
        <v>54</v>
      </c>
      <c r="V395" s="210"/>
      <c r="W395" s="114"/>
    </row>
    <row r="396" spans="1:50" s="115" customFormat="1">
      <c r="A396" s="117"/>
      <c r="B396" s="118" t="s">
        <v>221</v>
      </c>
      <c r="C396" s="119">
        <v>1</v>
      </c>
      <c r="D396" s="120" t="s">
        <v>311</v>
      </c>
      <c r="E396" s="115" t="s">
        <v>220</v>
      </c>
      <c r="F396" s="119">
        <v>6</v>
      </c>
      <c r="G396" s="121" t="s">
        <v>312</v>
      </c>
      <c r="H396" s="119">
        <v>1</v>
      </c>
      <c r="I396" s="119">
        <v>15</v>
      </c>
      <c r="J396" s="119">
        <f>I396-H396+1</f>
        <v>15</v>
      </c>
      <c r="K396" s="119">
        <v>30</v>
      </c>
      <c r="L396" s="119"/>
      <c r="M396" s="122"/>
      <c r="N396" s="123"/>
      <c r="P396" s="113">
        <f>IF(J396=0,0,K396)</f>
        <v>30</v>
      </c>
      <c r="Q396" s="124"/>
      <c r="R396" s="123">
        <f>O396+P396+Q396</f>
        <v>30</v>
      </c>
      <c r="S396" s="113"/>
      <c r="T396" s="113"/>
      <c r="U396" s="113">
        <v>54</v>
      </c>
      <c r="V396" s="210">
        <v>90</v>
      </c>
      <c r="W396" s="114"/>
    </row>
    <row r="397" spans="1:50" s="298" customFormat="1">
      <c r="A397" s="294"/>
      <c r="B397" s="295"/>
      <c r="C397" s="296"/>
      <c r="D397" s="297"/>
      <c r="F397" s="296"/>
      <c r="G397" s="299"/>
      <c r="H397" s="296"/>
      <c r="I397" s="296"/>
      <c r="J397" s="296"/>
      <c r="K397" s="296"/>
      <c r="L397" s="296"/>
      <c r="M397" s="300"/>
      <c r="N397" s="301"/>
      <c r="P397" s="302"/>
      <c r="Q397" s="303"/>
      <c r="R397" s="301"/>
      <c r="S397" s="302"/>
      <c r="T397" s="302"/>
      <c r="U397" s="302"/>
      <c r="V397" s="291"/>
      <c r="W397" s="304"/>
    </row>
    <row r="398" spans="1:50" s="115" customFormat="1">
      <c r="A398" s="125" t="s">
        <v>309</v>
      </c>
      <c r="B398" s="126" t="s">
        <v>392</v>
      </c>
      <c r="C398" s="127">
        <v>1</v>
      </c>
      <c r="D398" s="128" t="s">
        <v>308</v>
      </c>
      <c r="E398" s="129" t="s">
        <v>206</v>
      </c>
      <c r="F398" s="127">
        <v>2</v>
      </c>
      <c r="G398" s="130" t="s">
        <v>101</v>
      </c>
      <c r="H398" s="127">
        <v>5</v>
      </c>
      <c r="I398" s="127">
        <v>19</v>
      </c>
      <c r="J398" s="127">
        <f t="shared" ref="J398" si="143">I398-H398+1</f>
        <v>15</v>
      </c>
      <c r="K398" s="127">
        <v>30</v>
      </c>
      <c r="L398" s="127"/>
      <c r="M398" s="131"/>
      <c r="N398" s="132"/>
      <c r="O398" s="129"/>
      <c r="P398" s="133">
        <f t="shared" ref="P398" si="144">IF(J398=0,0,K398)</f>
        <v>30</v>
      </c>
      <c r="Q398" s="134"/>
      <c r="R398" s="132">
        <f t="shared" ref="R398" si="145">O398+P398+Q398</f>
        <v>30</v>
      </c>
      <c r="S398" s="113"/>
      <c r="T398" s="113"/>
      <c r="U398" s="113">
        <v>54</v>
      </c>
      <c r="V398" s="210"/>
      <c r="W398" s="114"/>
    </row>
    <row r="399" spans="1:50" s="115" customFormat="1">
      <c r="A399" s="125" t="s">
        <v>297</v>
      </c>
      <c r="B399" s="126" t="s">
        <v>391</v>
      </c>
      <c r="C399" s="127">
        <v>1</v>
      </c>
      <c r="D399" s="128" t="s">
        <v>308</v>
      </c>
      <c r="E399" s="129" t="s">
        <v>206</v>
      </c>
      <c r="F399" s="127">
        <v>2</v>
      </c>
      <c r="G399" s="130" t="s">
        <v>107</v>
      </c>
      <c r="H399" s="127">
        <v>5</v>
      </c>
      <c r="I399" s="127">
        <v>19</v>
      </c>
      <c r="J399" s="127">
        <f t="shared" ref="J399" si="146">I399-H399+1</f>
        <v>15</v>
      </c>
      <c r="K399" s="127">
        <v>30</v>
      </c>
      <c r="L399" s="127"/>
      <c r="M399" s="131"/>
      <c r="N399" s="132"/>
      <c r="O399" s="129"/>
      <c r="P399" s="133">
        <f t="shared" ref="P399" si="147">IF(J399=0,0,K399)</f>
        <v>30</v>
      </c>
      <c r="Q399" s="134"/>
      <c r="R399" s="132">
        <f t="shared" ref="R399" si="148">O399+P399+Q399</f>
        <v>30</v>
      </c>
      <c r="S399" s="113"/>
      <c r="T399" s="113"/>
      <c r="U399" s="113">
        <v>54</v>
      </c>
      <c r="V399" s="210"/>
      <c r="W399" s="114"/>
    </row>
    <row r="400" spans="1:50" s="115" customFormat="1">
      <c r="A400" s="125" t="s">
        <v>323</v>
      </c>
      <c r="B400" s="126" t="s">
        <v>393</v>
      </c>
      <c r="C400" s="127">
        <v>1</v>
      </c>
      <c r="D400" s="128" t="s">
        <v>308</v>
      </c>
      <c r="E400" s="129" t="s">
        <v>206</v>
      </c>
      <c r="F400" s="127">
        <v>3</v>
      </c>
      <c r="G400" s="130" t="s">
        <v>101</v>
      </c>
      <c r="H400" s="127">
        <v>5</v>
      </c>
      <c r="I400" s="127">
        <v>19</v>
      </c>
      <c r="J400" s="127">
        <f>I400-H400+1</f>
        <v>15</v>
      </c>
      <c r="K400" s="127">
        <v>30</v>
      </c>
      <c r="L400" s="127"/>
      <c r="M400" s="131"/>
      <c r="N400" s="132"/>
      <c r="O400" s="129"/>
      <c r="P400" s="133">
        <f>IF(J400=0,0,K400)</f>
        <v>30</v>
      </c>
      <c r="Q400" s="134"/>
      <c r="R400" s="132">
        <f>O400+P400+Q400</f>
        <v>30</v>
      </c>
      <c r="S400" s="113"/>
      <c r="T400" s="113"/>
      <c r="U400" s="113">
        <v>54</v>
      </c>
      <c r="V400" s="210"/>
      <c r="W400" s="114"/>
    </row>
    <row r="401" spans="1:23" s="115" customFormat="1">
      <c r="A401" s="125" t="s">
        <v>323</v>
      </c>
      <c r="B401" s="126" t="s">
        <v>394</v>
      </c>
      <c r="C401" s="127">
        <v>1</v>
      </c>
      <c r="D401" s="128" t="s">
        <v>308</v>
      </c>
      <c r="E401" s="129" t="s">
        <v>206</v>
      </c>
      <c r="F401" s="127">
        <v>3</v>
      </c>
      <c r="G401" s="130" t="s">
        <v>107</v>
      </c>
      <c r="H401" s="127">
        <v>5</v>
      </c>
      <c r="I401" s="127">
        <v>19</v>
      </c>
      <c r="J401" s="127">
        <f t="shared" ref="J401" si="149">I401-H401+1</f>
        <v>15</v>
      </c>
      <c r="K401" s="127">
        <v>30</v>
      </c>
      <c r="L401" s="127"/>
      <c r="M401" s="131"/>
      <c r="N401" s="132"/>
      <c r="O401" s="129"/>
      <c r="P401" s="133">
        <f t="shared" ref="P401" si="150">IF(J401=0,0,K401)</f>
        <v>30</v>
      </c>
      <c r="Q401" s="134"/>
      <c r="R401" s="132">
        <f t="shared" ref="R401" si="151">O401+P401+Q401</f>
        <v>30</v>
      </c>
      <c r="S401" s="113"/>
      <c r="T401" s="113"/>
      <c r="U401" s="113">
        <v>54</v>
      </c>
      <c r="V401" s="210"/>
      <c r="W401" s="114"/>
    </row>
    <row r="402" spans="1:23" s="129" customFormat="1">
      <c r="A402" s="125"/>
      <c r="B402" s="126" t="s">
        <v>390</v>
      </c>
      <c r="C402" s="127">
        <v>1</v>
      </c>
      <c r="D402" s="128" t="s">
        <v>308</v>
      </c>
      <c r="E402" s="129" t="s">
        <v>220</v>
      </c>
      <c r="F402" s="127">
        <v>4</v>
      </c>
      <c r="G402" s="130" t="s">
        <v>340</v>
      </c>
      <c r="H402" s="127">
        <v>5</v>
      </c>
      <c r="I402" s="127">
        <v>19</v>
      </c>
      <c r="J402" s="127">
        <f>I402-H402+1</f>
        <v>15</v>
      </c>
      <c r="K402" s="127">
        <v>45</v>
      </c>
      <c r="L402" s="127"/>
      <c r="M402" s="131"/>
      <c r="N402" s="132"/>
      <c r="P402" s="133">
        <f>IF(J402=0,0,K402)</f>
        <v>45</v>
      </c>
      <c r="Q402" s="134"/>
      <c r="R402" s="132">
        <f>O402+P402+Q402</f>
        <v>45</v>
      </c>
      <c r="S402" s="133"/>
      <c r="T402" s="133"/>
      <c r="U402" s="133">
        <v>54</v>
      </c>
      <c r="V402" s="277"/>
      <c r="W402" s="242"/>
    </row>
    <row r="403" spans="1:23" s="129" customFormat="1">
      <c r="A403" s="125" t="s">
        <v>298</v>
      </c>
      <c r="B403" s="126" t="s">
        <v>392</v>
      </c>
      <c r="C403" s="127">
        <v>1</v>
      </c>
      <c r="D403" s="128" t="s">
        <v>308</v>
      </c>
      <c r="E403" s="129" t="s">
        <v>220</v>
      </c>
      <c r="F403" s="127">
        <v>5</v>
      </c>
      <c r="G403" s="130" t="s">
        <v>288</v>
      </c>
      <c r="H403" s="127">
        <v>5</v>
      </c>
      <c r="I403" s="127">
        <v>19</v>
      </c>
      <c r="J403" s="127">
        <f t="shared" ref="J403:J407" si="152">I403-H403+1</f>
        <v>15</v>
      </c>
      <c r="K403" s="127">
        <v>45</v>
      </c>
      <c r="L403" s="127"/>
      <c r="M403" s="131"/>
      <c r="N403" s="132"/>
      <c r="P403" s="133">
        <f t="shared" ref="P403:P407" si="153">IF(J403=0,0,K403)</f>
        <v>45</v>
      </c>
      <c r="Q403" s="134"/>
      <c r="R403" s="132">
        <f t="shared" ref="R403:R407" si="154">O403+P403+Q403</f>
        <v>45</v>
      </c>
      <c r="S403" s="133"/>
      <c r="T403" s="133"/>
      <c r="U403" s="133">
        <v>54</v>
      </c>
      <c r="V403" s="277"/>
      <c r="W403" s="242"/>
    </row>
    <row r="404" spans="1:23" s="129" customFormat="1">
      <c r="A404" s="125" t="s">
        <v>323</v>
      </c>
      <c r="B404" s="126" t="s">
        <v>399</v>
      </c>
      <c r="C404" s="127">
        <v>1</v>
      </c>
      <c r="D404" s="128" t="s">
        <v>308</v>
      </c>
      <c r="E404" s="129" t="s">
        <v>220</v>
      </c>
      <c r="F404" s="127">
        <v>5</v>
      </c>
      <c r="G404" s="130" t="s">
        <v>289</v>
      </c>
      <c r="H404" s="127">
        <v>5</v>
      </c>
      <c r="I404" s="127">
        <v>19</v>
      </c>
      <c r="J404" s="127">
        <f t="shared" si="152"/>
        <v>15</v>
      </c>
      <c r="K404" s="127">
        <v>45</v>
      </c>
      <c r="L404" s="127"/>
      <c r="M404" s="131"/>
      <c r="N404" s="132"/>
      <c r="P404" s="133">
        <f t="shared" si="153"/>
        <v>45</v>
      </c>
      <c r="Q404" s="134"/>
      <c r="R404" s="132">
        <f t="shared" si="154"/>
        <v>45</v>
      </c>
      <c r="S404" s="133"/>
      <c r="T404" s="133"/>
      <c r="U404" s="133">
        <v>54</v>
      </c>
      <c r="V404" s="277">
        <v>255</v>
      </c>
      <c r="W404" s="242"/>
    </row>
    <row r="405" spans="1:23" s="298" customFormat="1">
      <c r="A405" s="294"/>
      <c r="B405" s="295"/>
      <c r="C405" s="296"/>
      <c r="D405" s="297"/>
      <c r="F405" s="296"/>
      <c r="G405" s="299"/>
      <c r="H405" s="296"/>
      <c r="I405" s="296"/>
      <c r="J405" s="296"/>
      <c r="K405" s="296"/>
      <c r="L405" s="296"/>
      <c r="M405" s="300"/>
      <c r="N405" s="301"/>
      <c r="P405" s="302"/>
      <c r="Q405" s="303"/>
      <c r="R405" s="301"/>
      <c r="S405" s="302"/>
      <c r="T405" s="302"/>
      <c r="U405" s="302"/>
      <c r="V405" s="291"/>
      <c r="W405" s="304"/>
    </row>
    <row r="406" spans="1:23" s="167" customFormat="1">
      <c r="A406" s="160"/>
      <c r="B406" s="161" t="s">
        <v>383</v>
      </c>
      <c r="C406" s="162">
        <v>1</v>
      </c>
      <c r="D406" s="163" t="s">
        <v>406</v>
      </c>
      <c r="E406" s="167" t="s">
        <v>220</v>
      </c>
      <c r="F406" s="162">
        <v>7</v>
      </c>
      <c r="G406" s="164" t="s">
        <v>82</v>
      </c>
      <c r="H406" s="162">
        <v>5</v>
      </c>
      <c r="I406" s="162">
        <v>19</v>
      </c>
      <c r="J406" s="162">
        <f t="shared" si="152"/>
        <v>15</v>
      </c>
      <c r="K406" s="162">
        <v>45</v>
      </c>
      <c r="L406" s="162"/>
      <c r="M406" s="165"/>
      <c r="N406" s="166"/>
      <c r="P406" s="168">
        <f t="shared" si="153"/>
        <v>45</v>
      </c>
      <c r="Q406" s="169"/>
      <c r="R406" s="166">
        <f t="shared" si="154"/>
        <v>45</v>
      </c>
      <c r="S406" s="168"/>
      <c r="T406" s="168"/>
      <c r="U406" s="168">
        <v>54</v>
      </c>
      <c r="V406" s="329"/>
      <c r="W406" s="243"/>
    </row>
    <row r="407" spans="1:23" s="167" customFormat="1">
      <c r="A407" s="160"/>
      <c r="B407" s="161" t="s">
        <v>384</v>
      </c>
      <c r="C407" s="162">
        <v>1</v>
      </c>
      <c r="D407" s="163" t="s">
        <v>406</v>
      </c>
      <c r="E407" s="167" t="s">
        <v>220</v>
      </c>
      <c r="F407" s="162">
        <v>7</v>
      </c>
      <c r="G407" s="164" t="s">
        <v>74</v>
      </c>
      <c r="H407" s="162">
        <v>5</v>
      </c>
      <c r="I407" s="162">
        <v>19</v>
      </c>
      <c r="J407" s="162">
        <f t="shared" si="152"/>
        <v>15</v>
      </c>
      <c r="K407" s="162">
        <v>45</v>
      </c>
      <c r="L407" s="162"/>
      <c r="M407" s="165"/>
      <c r="N407" s="166"/>
      <c r="P407" s="168">
        <f t="shared" si="153"/>
        <v>45</v>
      </c>
      <c r="Q407" s="169"/>
      <c r="R407" s="166">
        <f t="shared" si="154"/>
        <v>45</v>
      </c>
      <c r="S407" s="168"/>
      <c r="T407" s="168"/>
      <c r="U407" s="168">
        <v>54</v>
      </c>
      <c r="V407" s="329">
        <v>90</v>
      </c>
      <c r="W407" s="243"/>
    </row>
    <row r="408" spans="1:23" s="298" customFormat="1">
      <c r="A408" s="294"/>
      <c r="B408" s="295"/>
      <c r="C408" s="296"/>
      <c r="D408" s="297"/>
      <c r="F408" s="296"/>
      <c r="G408" s="299"/>
      <c r="H408" s="296"/>
      <c r="I408" s="296"/>
      <c r="J408" s="296"/>
      <c r="K408" s="296"/>
      <c r="L408" s="296"/>
      <c r="M408" s="300"/>
      <c r="N408" s="301"/>
      <c r="P408" s="302"/>
      <c r="Q408" s="303"/>
      <c r="R408" s="301"/>
      <c r="S408" s="302"/>
      <c r="T408" s="302"/>
      <c r="U408" s="302"/>
      <c r="V408" s="291"/>
      <c r="W408" s="304"/>
    </row>
    <row r="409" spans="1:23" s="115" customFormat="1">
      <c r="A409" s="117" t="s">
        <v>296</v>
      </c>
      <c r="B409" s="118" t="s">
        <v>134</v>
      </c>
      <c r="C409" s="119">
        <v>1</v>
      </c>
      <c r="D409" s="120" t="s">
        <v>316</v>
      </c>
      <c r="E409" s="120" t="s">
        <v>315</v>
      </c>
      <c r="F409" s="119">
        <v>2</v>
      </c>
      <c r="G409" s="121" t="s">
        <v>73</v>
      </c>
      <c r="H409" s="119">
        <v>1</v>
      </c>
      <c r="I409" s="119">
        <v>15</v>
      </c>
      <c r="J409" s="119">
        <f t="shared" si="140"/>
        <v>15</v>
      </c>
      <c r="K409" s="119">
        <v>30</v>
      </c>
      <c r="L409" s="119"/>
      <c r="M409" s="122"/>
      <c r="N409" s="123">
        <f>L409/6</f>
        <v>0</v>
      </c>
      <c r="P409" s="113">
        <f t="shared" si="141"/>
        <v>30</v>
      </c>
      <c r="Q409" s="124"/>
      <c r="R409" s="123">
        <f t="shared" si="142"/>
        <v>30</v>
      </c>
      <c r="S409" s="113"/>
      <c r="T409" s="113" t="str">
        <f>IF(S409&lt;=30,"1,1",IF(AND(30&lt;S409,S409&lt;=35),"1,2","1,3"))</f>
        <v>1,1</v>
      </c>
      <c r="U409" s="113">
        <f>T409*R409</f>
        <v>33</v>
      </c>
      <c r="V409" s="210"/>
      <c r="W409" s="114"/>
    </row>
    <row r="410" spans="1:23" s="115" customFormat="1">
      <c r="A410" s="117" t="s">
        <v>297</v>
      </c>
      <c r="B410" s="118" t="s">
        <v>139</v>
      </c>
      <c r="C410" s="119">
        <v>1</v>
      </c>
      <c r="D410" s="120" t="s">
        <v>316</v>
      </c>
      <c r="E410" s="120" t="s">
        <v>315</v>
      </c>
      <c r="F410" s="119">
        <v>2</v>
      </c>
      <c r="G410" s="121" t="s">
        <v>101</v>
      </c>
      <c r="H410" s="119">
        <v>1</v>
      </c>
      <c r="I410" s="119">
        <v>15</v>
      </c>
      <c r="J410" s="119">
        <f t="shared" si="140"/>
        <v>15</v>
      </c>
      <c r="K410" s="119">
        <v>30</v>
      </c>
      <c r="L410" s="119"/>
      <c r="M410" s="122"/>
      <c r="N410" s="123">
        <f>L410/6</f>
        <v>0</v>
      </c>
      <c r="P410" s="113">
        <f t="shared" si="141"/>
        <v>30</v>
      </c>
      <c r="Q410" s="124"/>
      <c r="R410" s="123">
        <f t="shared" si="142"/>
        <v>30</v>
      </c>
      <c r="S410" s="113"/>
      <c r="T410" s="113" t="str">
        <f>IF(S410&lt;=30,"1","1,1")</f>
        <v>1</v>
      </c>
      <c r="U410" s="113">
        <f>T410*R410</f>
        <v>30</v>
      </c>
      <c r="V410" s="210">
        <v>60</v>
      </c>
      <c r="W410" s="114"/>
    </row>
    <row r="411" spans="1:23" s="298" customFormat="1">
      <c r="A411" s="294"/>
      <c r="B411" s="295"/>
      <c r="C411" s="296"/>
      <c r="D411" s="297"/>
      <c r="E411" s="297"/>
      <c r="F411" s="296"/>
      <c r="G411" s="299"/>
      <c r="H411" s="296"/>
      <c r="I411" s="296"/>
      <c r="J411" s="296"/>
      <c r="K411" s="296"/>
      <c r="L411" s="296"/>
      <c r="M411" s="300"/>
      <c r="N411" s="301"/>
      <c r="P411" s="302"/>
      <c r="Q411" s="303"/>
      <c r="R411" s="301"/>
      <c r="S411" s="302"/>
      <c r="T411" s="302"/>
      <c r="U411" s="302"/>
      <c r="V411" s="291"/>
      <c r="W411" s="304"/>
    </row>
    <row r="412" spans="1:23" s="115" customFormat="1">
      <c r="A412" s="125"/>
      <c r="B412" s="126" t="s">
        <v>379</v>
      </c>
      <c r="C412" s="127">
        <v>1</v>
      </c>
      <c r="D412" s="128" t="s">
        <v>405</v>
      </c>
      <c r="E412" s="129" t="s">
        <v>206</v>
      </c>
      <c r="F412" s="127">
        <v>4</v>
      </c>
      <c r="G412" s="130" t="s">
        <v>76</v>
      </c>
      <c r="H412" s="127">
        <v>5</v>
      </c>
      <c r="I412" s="127">
        <v>19</v>
      </c>
      <c r="J412" s="127">
        <f>I412-H412+1</f>
        <v>15</v>
      </c>
      <c r="K412" s="127">
        <v>30</v>
      </c>
      <c r="L412" s="127"/>
      <c r="M412" s="131"/>
      <c r="N412" s="132"/>
      <c r="O412" s="129"/>
      <c r="P412" s="133">
        <f>IF(J412=0,0,K412)</f>
        <v>30</v>
      </c>
      <c r="Q412" s="134"/>
      <c r="R412" s="132">
        <f>O412+P412+Q412</f>
        <v>30</v>
      </c>
      <c r="S412" s="113"/>
      <c r="T412" s="113"/>
      <c r="U412" s="113">
        <v>54</v>
      </c>
      <c r="V412" s="210"/>
      <c r="W412" s="114"/>
    </row>
    <row r="413" spans="1:23" s="115" customFormat="1">
      <c r="A413" s="125"/>
      <c r="B413" s="126" t="s">
        <v>380</v>
      </c>
      <c r="C413" s="127">
        <v>1</v>
      </c>
      <c r="D413" s="128" t="s">
        <v>405</v>
      </c>
      <c r="E413" s="129" t="s">
        <v>206</v>
      </c>
      <c r="F413" s="127">
        <v>4</v>
      </c>
      <c r="G413" s="130" t="s">
        <v>79</v>
      </c>
      <c r="H413" s="127">
        <v>5</v>
      </c>
      <c r="I413" s="127">
        <v>19</v>
      </c>
      <c r="J413" s="127">
        <f t="shared" ref="J413" si="155">I413-H413+1</f>
        <v>15</v>
      </c>
      <c r="K413" s="127">
        <v>30</v>
      </c>
      <c r="L413" s="127"/>
      <c r="M413" s="131"/>
      <c r="N413" s="132"/>
      <c r="O413" s="129"/>
      <c r="P413" s="133">
        <f t="shared" ref="P413" si="156">IF(J413=0,0,K413)</f>
        <v>30</v>
      </c>
      <c r="Q413" s="134"/>
      <c r="R413" s="132">
        <f t="shared" ref="R413" si="157">O413+P413+Q413</f>
        <v>30</v>
      </c>
      <c r="S413" s="113"/>
      <c r="T413" s="113"/>
      <c r="U413" s="113">
        <v>54</v>
      </c>
      <c r="V413" s="210"/>
      <c r="W413" s="114"/>
    </row>
    <row r="414" spans="1:23" s="115" customFormat="1">
      <c r="A414" s="125"/>
      <c r="B414" s="126" t="s">
        <v>390</v>
      </c>
      <c r="C414" s="127">
        <v>1</v>
      </c>
      <c r="D414" s="128" t="s">
        <v>405</v>
      </c>
      <c r="E414" s="129" t="s">
        <v>206</v>
      </c>
      <c r="F414" s="127">
        <v>4</v>
      </c>
      <c r="G414" s="130" t="s">
        <v>101</v>
      </c>
      <c r="H414" s="127">
        <v>5</v>
      </c>
      <c r="I414" s="127">
        <v>19</v>
      </c>
      <c r="J414" s="127">
        <f t="shared" ref="J414" si="158">I414-H414+1</f>
        <v>15</v>
      </c>
      <c r="K414" s="127">
        <v>30</v>
      </c>
      <c r="L414" s="127"/>
      <c r="M414" s="131"/>
      <c r="N414" s="132"/>
      <c r="O414" s="129"/>
      <c r="P414" s="133">
        <f t="shared" ref="P414" si="159">IF(J414=0,0,K414)</f>
        <v>30</v>
      </c>
      <c r="Q414" s="134"/>
      <c r="R414" s="132">
        <f t="shared" ref="R414" si="160">O414+P414+Q414</f>
        <v>30</v>
      </c>
      <c r="S414" s="113"/>
      <c r="T414" s="113"/>
      <c r="U414" s="113">
        <v>54</v>
      </c>
      <c r="V414" s="210"/>
      <c r="W414" s="114"/>
    </row>
    <row r="415" spans="1:23" s="115" customFormat="1">
      <c r="A415" s="125"/>
      <c r="B415" s="126" t="s">
        <v>381</v>
      </c>
      <c r="C415" s="127">
        <v>1</v>
      </c>
      <c r="D415" s="128" t="s">
        <v>405</v>
      </c>
      <c r="E415" s="129" t="s">
        <v>206</v>
      </c>
      <c r="F415" s="127">
        <v>6</v>
      </c>
      <c r="G415" s="130" t="s">
        <v>76</v>
      </c>
      <c r="H415" s="127">
        <v>5</v>
      </c>
      <c r="I415" s="127">
        <v>19</v>
      </c>
      <c r="J415" s="127">
        <f>I415-H415+1</f>
        <v>15</v>
      </c>
      <c r="K415" s="127">
        <v>30</v>
      </c>
      <c r="L415" s="127"/>
      <c r="M415" s="131"/>
      <c r="N415" s="132"/>
      <c r="O415" s="129"/>
      <c r="P415" s="133">
        <f>IF(J415=0,0,K415)</f>
        <v>30</v>
      </c>
      <c r="Q415" s="134"/>
      <c r="R415" s="132">
        <f>O415+P415+Q415</f>
        <v>30</v>
      </c>
      <c r="S415" s="113"/>
      <c r="T415" s="113"/>
      <c r="U415" s="113">
        <v>54</v>
      </c>
      <c r="V415" s="210"/>
      <c r="W415" s="114"/>
    </row>
    <row r="416" spans="1:23" s="115" customFormat="1">
      <c r="A416" s="125"/>
      <c r="B416" s="126" t="s">
        <v>382</v>
      </c>
      <c r="C416" s="127">
        <v>1</v>
      </c>
      <c r="D416" s="128" t="s">
        <v>405</v>
      </c>
      <c r="E416" s="129" t="s">
        <v>206</v>
      </c>
      <c r="F416" s="127">
        <v>6</v>
      </c>
      <c r="G416" s="130" t="s">
        <v>79</v>
      </c>
      <c r="H416" s="127">
        <v>5</v>
      </c>
      <c r="I416" s="127">
        <v>19</v>
      </c>
      <c r="J416" s="127">
        <f t="shared" ref="J416" si="161">I416-H416+1</f>
        <v>15</v>
      </c>
      <c r="K416" s="127">
        <v>30</v>
      </c>
      <c r="L416" s="127"/>
      <c r="M416" s="131"/>
      <c r="N416" s="132"/>
      <c r="O416" s="129"/>
      <c r="P416" s="133">
        <f t="shared" ref="P416" si="162">IF(J416=0,0,K416)</f>
        <v>30</v>
      </c>
      <c r="Q416" s="134"/>
      <c r="R416" s="132">
        <f t="shared" ref="R416" si="163">O416+P416+Q416</f>
        <v>30</v>
      </c>
      <c r="S416" s="113"/>
      <c r="T416" s="113"/>
      <c r="U416" s="113">
        <v>54</v>
      </c>
      <c r="V416" s="210"/>
      <c r="W416" s="114"/>
    </row>
    <row r="417" spans="1:23" s="14" customFormat="1">
      <c r="A417" s="267" t="s">
        <v>330</v>
      </c>
      <c r="B417" s="268" t="s">
        <v>403</v>
      </c>
      <c r="C417" s="269">
        <v>1</v>
      </c>
      <c r="D417" s="270" t="s">
        <v>405</v>
      </c>
      <c r="E417" s="271" t="s">
        <v>204</v>
      </c>
      <c r="F417" s="269">
        <v>6</v>
      </c>
      <c r="G417" s="272" t="s">
        <v>312</v>
      </c>
      <c r="H417" s="269">
        <v>5</v>
      </c>
      <c r="I417" s="269">
        <v>19</v>
      </c>
      <c r="J417" s="269">
        <f>I417-H417+1</f>
        <v>15</v>
      </c>
      <c r="K417" s="269">
        <v>30</v>
      </c>
      <c r="L417" s="269"/>
      <c r="M417" s="273"/>
      <c r="N417" s="274"/>
      <c r="O417" s="271"/>
      <c r="P417" s="275">
        <f>IF(J417=0,0,K417)</f>
        <v>30</v>
      </c>
      <c r="Q417" s="276"/>
      <c r="R417" s="274">
        <f>O417+P417+Q417</f>
        <v>30</v>
      </c>
      <c r="S417" s="15"/>
      <c r="T417" s="15"/>
      <c r="U417" s="15">
        <v>54</v>
      </c>
      <c r="V417" s="210"/>
      <c r="W417" s="211"/>
    </row>
    <row r="418" spans="1:23" s="14" customFormat="1">
      <c r="A418" s="267" t="s">
        <v>331</v>
      </c>
      <c r="B418" s="268" t="s">
        <v>404</v>
      </c>
      <c r="C418" s="269">
        <v>1</v>
      </c>
      <c r="D418" s="270" t="s">
        <v>405</v>
      </c>
      <c r="E418" s="271" t="s">
        <v>204</v>
      </c>
      <c r="F418" s="269">
        <v>6</v>
      </c>
      <c r="G418" s="272" t="s">
        <v>407</v>
      </c>
      <c r="H418" s="269">
        <v>5</v>
      </c>
      <c r="I418" s="269">
        <v>19</v>
      </c>
      <c r="J418" s="269">
        <f t="shared" ref="J418" si="164">I418-H418+1</f>
        <v>15</v>
      </c>
      <c r="K418" s="269">
        <v>30</v>
      </c>
      <c r="L418" s="269"/>
      <c r="M418" s="273"/>
      <c r="N418" s="274"/>
      <c r="O418" s="271"/>
      <c r="P418" s="275">
        <f t="shared" ref="P418" si="165">IF(J418=0,0,K418)</f>
        <v>30</v>
      </c>
      <c r="Q418" s="276"/>
      <c r="R418" s="274">
        <f t="shared" ref="R418" si="166">O418+P418+Q418</f>
        <v>30</v>
      </c>
      <c r="S418" s="15"/>
      <c r="T418" s="15"/>
      <c r="U418" s="15">
        <v>54</v>
      </c>
      <c r="V418" s="210"/>
      <c r="W418" s="211"/>
    </row>
    <row r="419" spans="1:23" s="115" customFormat="1">
      <c r="A419" s="125"/>
      <c r="B419" s="126" t="s">
        <v>385</v>
      </c>
      <c r="C419" s="127">
        <v>1</v>
      </c>
      <c r="D419" s="128" t="s">
        <v>405</v>
      </c>
      <c r="E419" s="129" t="s">
        <v>206</v>
      </c>
      <c r="F419" s="127">
        <v>2</v>
      </c>
      <c r="G419" s="130" t="s">
        <v>76</v>
      </c>
      <c r="H419" s="127">
        <v>5</v>
      </c>
      <c r="I419" s="127">
        <v>19</v>
      </c>
      <c r="J419" s="127">
        <f>I419-H419+1</f>
        <v>15</v>
      </c>
      <c r="K419" s="127">
        <v>30</v>
      </c>
      <c r="L419" s="127"/>
      <c r="M419" s="131"/>
      <c r="N419" s="132"/>
      <c r="O419" s="129"/>
      <c r="P419" s="133">
        <f>IF(J419=0,0,K419)</f>
        <v>30</v>
      </c>
      <c r="Q419" s="134"/>
      <c r="R419" s="132">
        <f>O419+P419+Q419</f>
        <v>30</v>
      </c>
      <c r="S419" s="113"/>
      <c r="T419" s="113"/>
      <c r="U419" s="113">
        <v>54</v>
      </c>
      <c r="V419" s="210"/>
      <c r="W419" s="114"/>
    </row>
    <row r="420" spans="1:23" s="115" customFormat="1">
      <c r="A420" s="125"/>
      <c r="B420" s="126" t="s">
        <v>386</v>
      </c>
      <c r="C420" s="127">
        <v>1</v>
      </c>
      <c r="D420" s="128" t="s">
        <v>405</v>
      </c>
      <c r="E420" s="129" t="s">
        <v>206</v>
      </c>
      <c r="F420" s="127">
        <v>2</v>
      </c>
      <c r="G420" s="130" t="s">
        <v>79</v>
      </c>
      <c r="H420" s="127">
        <v>5</v>
      </c>
      <c r="I420" s="127">
        <v>19</v>
      </c>
      <c r="J420" s="127">
        <f t="shared" ref="J420" si="167">I420-H420+1</f>
        <v>15</v>
      </c>
      <c r="K420" s="127">
        <v>30</v>
      </c>
      <c r="L420" s="127"/>
      <c r="M420" s="131"/>
      <c r="N420" s="132"/>
      <c r="O420" s="129"/>
      <c r="P420" s="133">
        <f t="shared" ref="P420" si="168">IF(J420=0,0,K420)</f>
        <v>30</v>
      </c>
      <c r="Q420" s="134"/>
      <c r="R420" s="132">
        <f t="shared" ref="R420" si="169">O420+P420+Q420</f>
        <v>30</v>
      </c>
      <c r="S420" s="113"/>
      <c r="T420" s="113"/>
      <c r="U420" s="113">
        <v>54</v>
      </c>
      <c r="V420" s="210"/>
      <c r="W420" s="114"/>
    </row>
    <row r="421" spans="1:23" s="115" customFormat="1">
      <c r="A421" s="125"/>
      <c r="B421" s="126" t="s">
        <v>389</v>
      </c>
      <c r="C421" s="127">
        <v>1</v>
      </c>
      <c r="D421" s="128" t="s">
        <v>405</v>
      </c>
      <c r="E421" s="129" t="s">
        <v>206</v>
      </c>
      <c r="F421" s="127">
        <v>5</v>
      </c>
      <c r="G421" s="130" t="s">
        <v>101</v>
      </c>
      <c r="H421" s="127">
        <v>5</v>
      </c>
      <c r="I421" s="127">
        <v>19</v>
      </c>
      <c r="J421" s="127">
        <f t="shared" ref="J421" si="170">I421-H421+1</f>
        <v>15</v>
      </c>
      <c r="K421" s="127">
        <v>30</v>
      </c>
      <c r="L421" s="127"/>
      <c r="M421" s="131"/>
      <c r="N421" s="132"/>
      <c r="O421" s="129"/>
      <c r="P421" s="133">
        <f t="shared" ref="P421" si="171">IF(J421=0,0,K421)</f>
        <v>30</v>
      </c>
      <c r="Q421" s="134"/>
      <c r="R421" s="132">
        <f t="shared" ref="R421" si="172">O421+P421+Q421</f>
        <v>30</v>
      </c>
      <c r="S421" s="113"/>
      <c r="T421" s="113"/>
      <c r="U421" s="113">
        <v>54</v>
      </c>
      <c r="V421" s="210">
        <v>300</v>
      </c>
      <c r="W421" s="114"/>
    </row>
    <row r="422" spans="1:23" s="298" customFormat="1">
      <c r="A422" s="294"/>
      <c r="B422" s="295"/>
      <c r="C422" s="296"/>
      <c r="D422" s="297"/>
      <c r="F422" s="296"/>
      <c r="G422" s="299"/>
      <c r="H422" s="296"/>
      <c r="I422" s="296"/>
      <c r="J422" s="296"/>
      <c r="K422" s="296"/>
      <c r="L422" s="296"/>
      <c r="M422" s="300"/>
      <c r="N422" s="301"/>
      <c r="P422" s="302"/>
      <c r="Q422" s="303"/>
      <c r="R422" s="301"/>
      <c r="S422" s="302"/>
      <c r="T422" s="302"/>
      <c r="U422" s="302"/>
      <c r="V422" s="291"/>
      <c r="W422" s="304"/>
    </row>
    <row r="423" spans="1:23" s="115" customFormat="1">
      <c r="A423" s="117"/>
      <c r="B423" s="118" t="s">
        <v>383</v>
      </c>
      <c r="C423" s="119">
        <v>1</v>
      </c>
      <c r="D423" s="120" t="s">
        <v>408</v>
      </c>
      <c r="E423" s="115" t="s">
        <v>206</v>
      </c>
      <c r="F423" s="119">
        <v>7</v>
      </c>
      <c r="G423" s="121" t="s">
        <v>76</v>
      </c>
      <c r="H423" s="119">
        <v>5</v>
      </c>
      <c r="I423" s="119">
        <v>19</v>
      </c>
      <c r="J423" s="119">
        <f>I423-H423+1</f>
        <v>15</v>
      </c>
      <c r="K423" s="119">
        <v>30</v>
      </c>
      <c r="L423" s="119"/>
      <c r="M423" s="122"/>
      <c r="N423" s="123"/>
      <c r="P423" s="113">
        <f>IF(J423=0,0,K423)</f>
        <v>30</v>
      </c>
      <c r="Q423" s="124"/>
      <c r="R423" s="123">
        <f>O423+P423+Q423</f>
        <v>30</v>
      </c>
      <c r="S423" s="113"/>
      <c r="T423" s="113"/>
      <c r="U423" s="113">
        <v>54</v>
      </c>
      <c r="V423" s="210"/>
      <c r="W423" s="114"/>
    </row>
    <row r="424" spans="1:23" s="115" customFormat="1">
      <c r="A424" s="117"/>
      <c r="B424" s="118" t="s">
        <v>384</v>
      </c>
      <c r="C424" s="119">
        <v>1</v>
      </c>
      <c r="D424" s="120" t="s">
        <v>408</v>
      </c>
      <c r="E424" s="115" t="s">
        <v>206</v>
      </c>
      <c r="F424" s="119">
        <v>7</v>
      </c>
      <c r="G424" s="121" t="s">
        <v>79</v>
      </c>
      <c r="H424" s="119">
        <v>5</v>
      </c>
      <c r="I424" s="119">
        <v>19</v>
      </c>
      <c r="J424" s="119">
        <f t="shared" ref="J424" si="173">I424-H424+1</f>
        <v>15</v>
      </c>
      <c r="K424" s="119">
        <v>30</v>
      </c>
      <c r="L424" s="119"/>
      <c r="M424" s="122"/>
      <c r="N424" s="123"/>
      <c r="P424" s="113">
        <f t="shared" ref="P424" si="174">IF(J424=0,0,K424)</f>
        <v>30</v>
      </c>
      <c r="Q424" s="124"/>
      <c r="R424" s="123">
        <f t="shared" ref="R424" si="175">O424+P424+Q424</f>
        <v>30</v>
      </c>
      <c r="S424" s="113"/>
      <c r="T424" s="113"/>
      <c r="U424" s="113">
        <v>54</v>
      </c>
      <c r="V424" s="210"/>
      <c r="W424" s="114"/>
    </row>
    <row r="425" spans="1:23" s="115" customFormat="1">
      <c r="A425" s="117"/>
      <c r="B425" s="118" t="s">
        <v>387</v>
      </c>
      <c r="C425" s="119">
        <v>1</v>
      </c>
      <c r="D425" s="120" t="s">
        <v>408</v>
      </c>
      <c r="E425" s="115" t="s">
        <v>206</v>
      </c>
      <c r="F425" s="119">
        <v>7</v>
      </c>
      <c r="G425" s="121" t="s">
        <v>407</v>
      </c>
      <c r="H425" s="119">
        <v>5</v>
      </c>
      <c r="I425" s="119">
        <v>19</v>
      </c>
      <c r="J425" s="119">
        <f>I425-H425+1</f>
        <v>15</v>
      </c>
      <c r="K425" s="119">
        <v>30</v>
      </c>
      <c r="L425" s="119"/>
      <c r="M425" s="122"/>
      <c r="N425" s="123"/>
      <c r="P425" s="113">
        <f>IF(J425=0,0,K425)</f>
        <v>30</v>
      </c>
      <c r="Q425" s="124"/>
      <c r="R425" s="123">
        <f>O425+P425+Q425</f>
        <v>30</v>
      </c>
      <c r="S425" s="113"/>
      <c r="T425" s="113"/>
      <c r="U425" s="113">
        <v>54</v>
      </c>
      <c r="V425" s="210"/>
      <c r="W425" s="114"/>
    </row>
    <row r="426" spans="1:23" s="115" customFormat="1">
      <c r="A426" s="117"/>
      <c r="B426" s="118" t="s">
        <v>388</v>
      </c>
      <c r="C426" s="119">
        <v>1</v>
      </c>
      <c r="D426" s="120" t="s">
        <v>408</v>
      </c>
      <c r="E426" s="115" t="s">
        <v>206</v>
      </c>
      <c r="F426" s="119">
        <v>7</v>
      </c>
      <c r="G426" s="121" t="s">
        <v>312</v>
      </c>
      <c r="H426" s="119">
        <v>5</v>
      </c>
      <c r="I426" s="119">
        <v>19</v>
      </c>
      <c r="J426" s="119">
        <f t="shared" ref="J426" si="176">I426-H426+1</f>
        <v>15</v>
      </c>
      <c r="K426" s="119">
        <v>30</v>
      </c>
      <c r="L426" s="119"/>
      <c r="M426" s="122"/>
      <c r="N426" s="123"/>
      <c r="P426" s="113">
        <f t="shared" ref="P426" si="177">IF(J426=0,0,K426)</f>
        <v>30</v>
      </c>
      <c r="Q426" s="124"/>
      <c r="R426" s="123">
        <f t="shared" ref="R426" si="178">O426+P426+Q426</f>
        <v>30</v>
      </c>
      <c r="S426" s="113"/>
      <c r="T426" s="113"/>
      <c r="U426" s="113">
        <v>54</v>
      </c>
      <c r="V426" s="210">
        <v>120</v>
      </c>
      <c r="W426" s="114"/>
    </row>
    <row r="427" spans="1:23" s="298" customFormat="1">
      <c r="A427" s="294"/>
      <c r="B427" s="295"/>
      <c r="C427" s="296"/>
      <c r="D427" s="297"/>
      <c r="F427" s="296"/>
      <c r="G427" s="299"/>
      <c r="H427" s="296"/>
      <c r="I427" s="296"/>
      <c r="J427" s="296"/>
      <c r="K427" s="296"/>
      <c r="L427" s="296"/>
      <c r="M427" s="300"/>
      <c r="N427" s="301"/>
      <c r="P427" s="302"/>
      <c r="Q427" s="303"/>
      <c r="R427" s="301"/>
      <c r="S427" s="302"/>
      <c r="T427" s="302"/>
      <c r="U427" s="302"/>
      <c r="V427" s="291"/>
      <c r="W427" s="304"/>
    </row>
    <row r="428" spans="1:23" s="110" customFormat="1">
      <c r="A428" s="103"/>
      <c r="B428" s="104" t="s">
        <v>376</v>
      </c>
      <c r="C428" s="105">
        <v>1</v>
      </c>
      <c r="D428" s="106" t="s">
        <v>414</v>
      </c>
      <c r="E428" s="110" t="s">
        <v>220</v>
      </c>
      <c r="F428" s="105">
        <v>5</v>
      </c>
      <c r="G428" s="107" t="s">
        <v>74</v>
      </c>
      <c r="H428" s="105">
        <v>5</v>
      </c>
      <c r="I428" s="105">
        <v>19</v>
      </c>
      <c r="J428" s="105">
        <f t="shared" ref="J428:J431" si="179">I428-H428+1</f>
        <v>15</v>
      </c>
      <c r="K428" s="105">
        <v>45</v>
      </c>
      <c r="L428" s="105"/>
      <c r="M428" s="108"/>
      <c r="N428" s="109"/>
      <c r="P428" s="111">
        <f t="shared" ref="P428:P431" si="180">IF(J428=0,0,K428)</f>
        <v>45</v>
      </c>
      <c r="Q428" s="112"/>
      <c r="R428" s="109">
        <f t="shared" ref="R428:R431" si="181">O428+P428+Q428</f>
        <v>45</v>
      </c>
      <c r="S428" s="111"/>
      <c r="T428" s="111"/>
      <c r="U428" s="111">
        <v>54</v>
      </c>
      <c r="V428" s="314"/>
      <c r="W428" s="266"/>
    </row>
    <row r="429" spans="1:23" s="110" customFormat="1">
      <c r="A429" s="103"/>
      <c r="B429" s="104" t="s">
        <v>341</v>
      </c>
      <c r="C429" s="105">
        <v>1</v>
      </c>
      <c r="D429" s="106" t="s">
        <v>414</v>
      </c>
      <c r="E429" s="110" t="s">
        <v>220</v>
      </c>
      <c r="F429" s="105">
        <v>5</v>
      </c>
      <c r="G429" s="107" t="s">
        <v>82</v>
      </c>
      <c r="H429" s="105">
        <v>5</v>
      </c>
      <c r="I429" s="105">
        <v>19</v>
      </c>
      <c r="J429" s="105">
        <f t="shared" si="179"/>
        <v>15</v>
      </c>
      <c r="K429" s="105">
        <v>45</v>
      </c>
      <c r="L429" s="105"/>
      <c r="M429" s="108"/>
      <c r="N429" s="109"/>
      <c r="P429" s="111">
        <f t="shared" si="180"/>
        <v>45</v>
      </c>
      <c r="Q429" s="112"/>
      <c r="R429" s="109">
        <f t="shared" si="181"/>
        <v>45</v>
      </c>
      <c r="S429" s="111"/>
      <c r="T429" s="111"/>
      <c r="U429" s="111">
        <v>54</v>
      </c>
      <c r="V429" s="314"/>
      <c r="W429" s="266"/>
    </row>
    <row r="430" spans="1:23" s="110" customFormat="1">
      <c r="A430" s="103"/>
      <c r="B430" s="104" t="s">
        <v>380</v>
      </c>
      <c r="C430" s="105">
        <v>1</v>
      </c>
      <c r="D430" s="106" t="s">
        <v>414</v>
      </c>
      <c r="E430" s="110" t="s">
        <v>220</v>
      </c>
      <c r="F430" s="105">
        <v>4</v>
      </c>
      <c r="G430" s="107" t="s">
        <v>74</v>
      </c>
      <c r="H430" s="105">
        <v>5</v>
      </c>
      <c r="I430" s="105">
        <v>19</v>
      </c>
      <c r="J430" s="105">
        <f t="shared" si="179"/>
        <v>15</v>
      </c>
      <c r="K430" s="105">
        <v>45</v>
      </c>
      <c r="L430" s="105"/>
      <c r="M430" s="108"/>
      <c r="N430" s="109"/>
      <c r="P430" s="111">
        <f t="shared" si="180"/>
        <v>45</v>
      </c>
      <c r="Q430" s="112"/>
      <c r="R430" s="109">
        <f t="shared" si="181"/>
        <v>45</v>
      </c>
      <c r="S430" s="111"/>
      <c r="T430" s="111"/>
      <c r="U430" s="111">
        <v>54</v>
      </c>
      <c r="V430" s="314"/>
      <c r="W430" s="266"/>
    </row>
    <row r="431" spans="1:23" s="110" customFormat="1">
      <c r="A431" s="103"/>
      <c r="B431" s="104" t="s">
        <v>379</v>
      </c>
      <c r="C431" s="105">
        <v>1</v>
      </c>
      <c r="D431" s="106" t="s">
        <v>414</v>
      </c>
      <c r="E431" s="110" t="s">
        <v>220</v>
      </c>
      <c r="F431" s="105">
        <v>4</v>
      </c>
      <c r="G431" s="107" t="s">
        <v>82</v>
      </c>
      <c r="H431" s="105">
        <v>5</v>
      </c>
      <c r="I431" s="105">
        <v>19</v>
      </c>
      <c r="J431" s="105">
        <f t="shared" si="179"/>
        <v>15</v>
      </c>
      <c r="K431" s="105">
        <v>45</v>
      </c>
      <c r="L431" s="105"/>
      <c r="M431" s="108"/>
      <c r="N431" s="109"/>
      <c r="P431" s="111">
        <f t="shared" si="180"/>
        <v>45</v>
      </c>
      <c r="Q431" s="112"/>
      <c r="R431" s="109">
        <f t="shared" si="181"/>
        <v>45</v>
      </c>
      <c r="S431" s="111"/>
      <c r="T431" s="111"/>
      <c r="U431" s="111">
        <v>54</v>
      </c>
      <c r="V431" s="314">
        <v>180</v>
      </c>
      <c r="W431" s="266"/>
    </row>
    <row r="432" spans="1:23" s="298" customFormat="1">
      <c r="A432" s="294"/>
      <c r="B432" s="295"/>
      <c r="C432" s="296"/>
      <c r="D432" s="297"/>
      <c r="F432" s="296"/>
      <c r="G432" s="299"/>
      <c r="H432" s="296"/>
      <c r="I432" s="296"/>
      <c r="J432" s="296"/>
      <c r="K432" s="296"/>
      <c r="L432" s="296"/>
      <c r="M432" s="300"/>
      <c r="N432" s="301"/>
      <c r="P432" s="302"/>
      <c r="Q432" s="303"/>
      <c r="R432" s="301"/>
      <c r="S432" s="302"/>
      <c r="T432" s="302"/>
      <c r="U432" s="302"/>
      <c r="V432" s="291"/>
      <c r="W432" s="304"/>
    </row>
    <row r="433" spans="1:23" s="129" customFormat="1">
      <c r="A433" s="125" t="s">
        <v>323</v>
      </c>
      <c r="B433" s="126" t="s">
        <v>397</v>
      </c>
      <c r="C433" s="127">
        <v>1</v>
      </c>
      <c r="D433" s="128" t="s">
        <v>415</v>
      </c>
      <c r="E433" s="129" t="s">
        <v>206</v>
      </c>
      <c r="F433" s="127">
        <v>3</v>
      </c>
      <c r="G433" s="130" t="s">
        <v>71</v>
      </c>
      <c r="H433" s="127">
        <v>5</v>
      </c>
      <c r="I433" s="127">
        <v>19</v>
      </c>
      <c r="J433" s="127">
        <f t="shared" ref="J433" si="182">I433-H433+1</f>
        <v>15</v>
      </c>
      <c r="K433" s="127">
        <v>30</v>
      </c>
      <c r="L433" s="127"/>
      <c r="M433" s="131"/>
      <c r="N433" s="132"/>
      <c r="P433" s="133">
        <f t="shared" ref="P433" si="183">IF(J433=0,0,K433)</f>
        <v>30</v>
      </c>
      <c r="Q433" s="134"/>
      <c r="R433" s="132">
        <f t="shared" ref="R433" si="184">O433+P433+Q433</f>
        <v>30</v>
      </c>
      <c r="S433" s="133"/>
      <c r="T433" s="133"/>
      <c r="U433" s="133">
        <v>54</v>
      </c>
      <c r="V433" s="277"/>
      <c r="W433" s="242"/>
    </row>
    <row r="434" spans="1:23" s="271" customFormat="1">
      <c r="A434" s="267" t="s">
        <v>409</v>
      </c>
      <c r="B434" s="268" t="s">
        <v>400</v>
      </c>
      <c r="C434" s="269">
        <v>1</v>
      </c>
      <c r="D434" s="270" t="s">
        <v>415</v>
      </c>
      <c r="E434" s="271" t="s">
        <v>203</v>
      </c>
      <c r="F434" s="269">
        <v>3</v>
      </c>
      <c r="G434" s="272" t="s">
        <v>73</v>
      </c>
      <c r="H434" s="269">
        <v>5</v>
      </c>
      <c r="I434" s="269">
        <v>19</v>
      </c>
      <c r="J434" s="269">
        <f t="shared" ref="J434" si="185">I434-H434+1</f>
        <v>15</v>
      </c>
      <c r="K434" s="269">
        <v>30</v>
      </c>
      <c r="L434" s="269"/>
      <c r="M434" s="273"/>
      <c r="N434" s="274"/>
      <c r="P434" s="275">
        <f t="shared" ref="P434" si="186">IF(J434=0,0,K434)</f>
        <v>30</v>
      </c>
      <c r="Q434" s="276"/>
      <c r="R434" s="274">
        <f t="shared" ref="R434" si="187">O434+P434+Q434</f>
        <v>30</v>
      </c>
      <c r="S434" s="275"/>
      <c r="T434" s="275"/>
      <c r="U434" s="275">
        <v>54</v>
      </c>
      <c r="V434" s="277"/>
      <c r="W434" s="278"/>
    </row>
    <row r="435" spans="1:23" s="129" customFormat="1">
      <c r="A435" s="125" t="s">
        <v>330</v>
      </c>
      <c r="B435" s="126" t="s">
        <v>395</v>
      </c>
      <c r="C435" s="127">
        <v>1</v>
      </c>
      <c r="D435" s="128" t="s">
        <v>415</v>
      </c>
      <c r="E435" s="129" t="s">
        <v>220</v>
      </c>
      <c r="F435" s="127">
        <v>3</v>
      </c>
      <c r="G435" s="130" t="s">
        <v>288</v>
      </c>
      <c r="H435" s="127">
        <v>5</v>
      </c>
      <c r="I435" s="127">
        <v>19</v>
      </c>
      <c r="J435" s="127">
        <f>I435-H435+1</f>
        <v>15</v>
      </c>
      <c r="K435" s="127">
        <v>45</v>
      </c>
      <c r="L435" s="127"/>
      <c r="M435" s="131"/>
      <c r="N435" s="132"/>
      <c r="P435" s="133">
        <f>IF(J435=0,0,K435)</f>
        <v>45</v>
      </c>
      <c r="Q435" s="134"/>
      <c r="R435" s="132">
        <f>O435+P435+Q435</f>
        <v>45</v>
      </c>
      <c r="S435" s="133"/>
      <c r="T435" s="133"/>
      <c r="U435" s="133">
        <v>54</v>
      </c>
      <c r="V435" s="277"/>
      <c r="W435" s="242"/>
    </row>
    <row r="436" spans="1:23" s="129" customFormat="1">
      <c r="A436" s="125" t="s">
        <v>409</v>
      </c>
      <c r="B436" s="126" t="s">
        <v>396</v>
      </c>
      <c r="C436" s="127">
        <v>1</v>
      </c>
      <c r="D436" s="128" t="s">
        <v>415</v>
      </c>
      <c r="E436" s="129" t="s">
        <v>220</v>
      </c>
      <c r="F436" s="127">
        <v>3</v>
      </c>
      <c r="G436" s="130" t="s">
        <v>289</v>
      </c>
      <c r="H436" s="127">
        <v>5</v>
      </c>
      <c r="I436" s="127">
        <v>19</v>
      </c>
      <c r="J436" s="127">
        <f>I436-H436+1</f>
        <v>15</v>
      </c>
      <c r="K436" s="127">
        <v>45</v>
      </c>
      <c r="L436" s="127"/>
      <c r="M436" s="131"/>
      <c r="N436" s="132"/>
      <c r="P436" s="133">
        <f>IF(J436=0,0,K436)</f>
        <v>45</v>
      </c>
      <c r="Q436" s="134"/>
      <c r="R436" s="132">
        <f>O436+P436+Q436</f>
        <v>45</v>
      </c>
      <c r="S436" s="133"/>
      <c r="T436" s="133"/>
      <c r="U436" s="133">
        <v>54</v>
      </c>
      <c r="V436" s="277"/>
      <c r="W436" s="242"/>
    </row>
    <row r="437" spans="1:23" s="271" customFormat="1">
      <c r="A437" s="267" t="s">
        <v>409</v>
      </c>
      <c r="B437" s="268" t="s">
        <v>396</v>
      </c>
      <c r="C437" s="269">
        <v>1</v>
      </c>
      <c r="D437" s="270" t="s">
        <v>415</v>
      </c>
      <c r="E437" s="271" t="s">
        <v>203</v>
      </c>
      <c r="F437" s="269">
        <v>5</v>
      </c>
      <c r="G437" s="272" t="s">
        <v>72</v>
      </c>
      <c r="H437" s="269">
        <v>5</v>
      </c>
      <c r="I437" s="269">
        <v>19</v>
      </c>
      <c r="J437" s="269">
        <f>I437-H437+1</f>
        <v>15</v>
      </c>
      <c r="K437" s="269">
        <v>30</v>
      </c>
      <c r="L437" s="269"/>
      <c r="M437" s="273"/>
      <c r="N437" s="274"/>
      <c r="P437" s="275">
        <f>IF(J437=0,0,K437)</f>
        <v>30</v>
      </c>
      <c r="Q437" s="276"/>
      <c r="R437" s="274">
        <f>O437+P437+Q437</f>
        <v>30</v>
      </c>
      <c r="S437" s="275"/>
      <c r="T437" s="275"/>
      <c r="U437" s="275">
        <v>54</v>
      </c>
      <c r="V437" s="277"/>
      <c r="W437" s="278"/>
    </row>
    <row r="438" spans="1:23" s="129" customFormat="1">
      <c r="A438" s="125" t="s">
        <v>409</v>
      </c>
      <c r="B438" s="126" t="s">
        <v>396</v>
      </c>
      <c r="C438" s="127">
        <v>1</v>
      </c>
      <c r="D438" s="128" t="s">
        <v>415</v>
      </c>
      <c r="E438" s="129" t="s">
        <v>206</v>
      </c>
      <c r="F438" s="127">
        <v>5</v>
      </c>
      <c r="G438" s="130" t="s">
        <v>71</v>
      </c>
      <c r="H438" s="127">
        <v>5</v>
      </c>
      <c r="I438" s="127">
        <v>19</v>
      </c>
      <c r="J438" s="127">
        <f>I438-H438+1</f>
        <v>15</v>
      </c>
      <c r="K438" s="127">
        <v>30</v>
      </c>
      <c r="L438" s="127"/>
      <c r="M438" s="131"/>
      <c r="N438" s="132"/>
      <c r="P438" s="133">
        <f>IF(J438=0,0,K438)</f>
        <v>30</v>
      </c>
      <c r="Q438" s="134"/>
      <c r="R438" s="132">
        <f>O438+P438+Q438</f>
        <v>30</v>
      </c>
      <c r="S438" s="133"/>
      <c r="T438" s="133"/>
      <c r="U438" s="133">
        <v>54</v>
      </c>
      <c r="V438" s="277"/>
      <c r="W438" s="242"/>
    </row>
    <row r="439" spans="1:23" s="129" customFormat="1">
      <c r="A439" s="125" t="s">
        <v>297</v>
      </c>
      <c r="B439" s="126" t="s">
        <v>395</v>
      </c>
      <c r="C439" s="127">
        <v>1</v>
      </c>
      <c r="D439" s="128" t="s">
        <v>415</v>
      </c>
      <c r="E439" s="129" t="s">
        <v>206</v>
      </c>
      <c r="F439" s="127">
        <v>5</v>
      </c>
      <c r="G439" s="130" t="s">
        <v>73</v>
      </c>
      <c r="H439" s="127">
        <v>5</v>
      </c>
      <c r="I439" s="127">
        <v>19</v>
      </c>
      <c r="J439" s="127">
        <f t="shared" ref="J439" si="188">I439-H439+1</f>
        <v>15</v>
      </c>
      <c r="K439" s="127">
        <v>30</v>
      </c>
      <c r="L439" s="127"/>
      <c r="M439" s="131"/>
      <c r="N439" s="132"/>
      <c r="P439" s="133">
        <f t="shared" ref="P439" si="189">IF(J439=0,0,K439)</f>
        <v>30</v>
      </c>
      <c r="Q439" s="134"/>
      <c r="R439" s="132">
        <f t="shared" ref="R439" si="190">O439+P439+Q439</f>
        <v>30</v>
      </c>
      <c r="S439" s="133"/>
      <c r="T439" s="133"/>
      <c r="U439" s="133">
        <v>54</v>
      </c>
      <c r="V439" s="277"/>
      <c r="W439" s="242"/>
    </row>
    <row r="440" spans="1:23" s="271" customFormat="1">
      <c r="A440" s="267" t="s">
        <v>323</v>
      </c>
      <c r="B440" s="268" t="s">
        <v>399</v>
      </c>
      <c r="C440" s="269">
        <v>1</v>
      </c>
      <c r="D440" s="270" t="s">
        <v>415</v>
      </c>
      <c r="E440" s="271" t="s">
        <v>203</v>
      </c>
      <c r="F440" s="269">
        <v>5</v>
      </c>
      <c r="G440" s="272" t="s">
        <v>407</v>
      </c>
      <c r="H440" s="269">
        <v>5</v>
      </c>
      <c r="I440" s="269">
        <v>19</v>
      </c>
      <c r="J440" s="269">
        <f t="shared" ref="J440" si="191">I440-H440+1</f>
        <v>15</v>
      </c>
      <c r="K440" s="269">
        <v>30</v>
      </c>
      <c r="L440" s="269"/>
      <c r="M440" s="273"/>
      <c r="N440" s="274"/>
      <c r="P440" s="275">
        <f t="shared" ref="P440" si="192">IF(J440=0,0,K440)</f>
        <v>30</v>
      </c>
      <c r="Q440" s="276"/>
      <c r="R440" s="274">
        <f t="shared" ref="R440" si="193">O440+P440+Q440</f>
        <v>30</v>
      </c>
      <c r="S440" s="275"/>
      <c r="T440" s="275"/>
      <c r="U440" s="275">
        <v>54</v>
      </c>
      <c r="V440" s="277"/>
      <c r="W440" s="278"/>
    </row>
    <row r="441" spans="1:23" s="129" customFormat="1">
      <c r="A441" s="125"/>
      <c r="B441" s="126" t="s">
        <v>387</v>
      </c>
      <c r="C441" s="127">
        <v>1</v>
      </c>
      <c r="D441" s="128" t="s">
        <v>415</v>
      </c>
      <c r="E441" s="129" t="s">
        <v>220</v>
      </c>
      <c r="F441" s="127">
        <v>7</v>
      </c>
      <c r="G441" s="130" t="s">
        <v>289</v>
      </c>
      <c r="H441" s="127">
        <v>5</v>
      </c>
      <c r="I441" s="127">
        <v>19</v>
      </c>
      <c r="J441" s="127">
        <f>I441-H441+1</f>
        <v>15</v>
      </c>
      <c r="K441" s="127">
        <v>45</v>
      </c>
      <c r="L441" s="127"/>
      <c r="M441" s="131"/>
      <c r="N441" s="132"/>
      <c r="P441" s="133">
        <f>IF(J441=0,0,K441)</f>
        <v>45</v>
      </c>
      <c r="Q441" s="134"/>
      <c r="R441" s="132">
        <f>O441+P441+Q441</f>
        <v>45</v>
      </c>
      <c r="S441" s="133"/>
      <c r="T441" s="133"/>
      <c r="U441" s="133">
        <v>54</v>
      </c>
      <c r="V441" s="277"/>
      <c r="W441" s="242"/>
    </row>
    <row r="442" spans="1:23" s="129" customFormat="1">
      <c r="A442" s="125"/>
      <c r="B442" s="126" t="s">
        <v>388</v>
      </c>
      <c r="C442" s="127">
        <v>1</v>
      </c>
      <c r="D442" s="128" t="s">
        <v>415</v>
      </c>
      <c r="E442" s="129" t="s">
        <v>220</v>
      </c>
      <c r="F442" s="127">
        <v>7</v>
      </c>
      <c r="G442" s="130" t="s">
        <v>288</v>
      </c>
      <c r="H442" s="127">
        <v>5</v>
      </c>
      <c r="I442" s="127">
        <v>19</v>
      </c>
      <c r="J442" s="127">
        <f>I442-H442+1</f>
        <v>15</v>
      </c>
      <c r="K442" s="127">
        <v>45</v>
      </c>
      <c r="L442" s="127"/>
      <c r="M442" s="131"/>
      <c r="N442" s="132"/>
      <c r="P442" s="133">
        <f>IF(J442=0,0,K442)</f>
        <v>45</v>
      </c>
      <c r="Q442" s="134"/>
      <c r="R442" s="132">
        <f>O442+P442+Q442</f>
        <v>45</v>
      </c>
      <c r="S442" s="133"/>
      <c r="T442" s="133"/>
      <c r="U442" s="133">
        <v>54</v>
      </c>
      <c r="V442" s="277">
        <v>360</v>
      </c>
      <c r="W442" s="242"/>
    </row>
  </sheetData>
  <sortState ref="A132:AX144">
    <sortCondition ref="F132:F144"/>
  </sortState>
  <pageMargins left="0.2" right="0.2" top="0.17" bottom="0.19" header="0.17" footer="0.19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7" t="s">
        <v>46</v>
      </c>
      <c r="B2" s="8" t="s">
        <v>49</v>
      </c>
      <c r="C2" s="9"/>
      <c r="D2" s="8" t="s">
        <v>12</v>
      </c>
      <c r="E2" s="10" t="s">
        <v>115</v>
      </c>
      <c r="F2" s="11">
        <v>4</v>
      </c>
      <c r="G2" s="11" t="s">
        <v>82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49</v>
      </c>
      <c r="C3" s="9"/>
      <c r="D3" s="17" t="s">
        <v>12</v>
      </c>
      <c r="E3" s="10" t="s">
        <v>127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47</v>
      </c>
      <c r="B4" s="8" t="s">
        <v>49</v>
      </c>
      <c r="C4" s="9"/>
      <c r="D4" s="10" t="s">
        <v>40</v>
      </c>
      <c r="E4" s="10" t="s">
        <v>116</v>
      </c>
      <c r="F4" s="11">
        <v>4</v>
      </c>
      <c r="G4" s="11" t="s">
        <v>74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49</v>
      </c>
      <c r="C5" s="9"/>
      <c r="D5" s="8" t="s">
        <v>26</v>
      </c>
      <c r="E5" s="7" t="s">
        <v>118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84</v>
      </c>
      <c r="B6" s="8" t="s">
        <v>49</v>
      </c>
      <c r="C6" s="9"/>
      <c r="D6" s="8" t="s">
        <v>24</v>
      </c>
      <c r="E6" s="7" t="s">
        <v>42</v>
      </c>
      <c r="F6" s="18">
        <v>5</v>
      </c>
      <c r="G6" s="11" t="s">
        <v>72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49</v>
      </c>
      <c r="C7" s="9">
        <v>1</v>
      </c>
      <c r="D7" s="8" t="s">
        <v>37</v>
      </c>
      <c r="E7" s="7" t="s">
        <v>13</v>
      </c>
      <c r="F7" s="11" t="s">
        <v>76</v>
      </c>
      <c r="G7" s="11" t="s">
        <v>35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49</v>
      </c>
      <c r="C8" s="9">
        <v>2</v>
      </c>
      <c r="D8" s="8" t="s">
        <v>37</v>
      </c>
      <c r="E8" s="7" t="s">
        <v>13</v>
      </c>
      <c r="F8" s="11" t="s">
        <v>76</v>
      </c>
      <c r="G8" s="11" t="s">
        <v>36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84</v>
      </c>
      <c r="B9" s="8" t="s">
        <v>49</v>
      </c>
      <c r="C9" s="9"/>
      <c r="D9" s="8" t="s">
        <v>80</v>
      </c>
      <c r="E9" s="14" t="s">
        <v>109</v>
      </c>
      <c r="F9" s="11">
        <v>6</v>
      </c>
      <c r="G9" s="11" t="s">
        <v>71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84</v>
      </c>
      <c r="B10" s="8" t="s">
        <v>49</v>
      </c>
      <c r="C10" s="9"/>
      <c r="D10" s="8" t="s">
        <v>39</v>
      </c>
      <c r="E10" s="14" t="s">
        <v>83</v>
      </c>
      <c r="F10" s="11">
        <v>6</v>
      </c>
      <c r="G10" s="11" t="s">
        <v>72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84</v>
      </c>
      <c r="B11" s="8" t="s">
        <v>49</v>
      </c>
      <c r="C11" s="9"/>
      <c r="D11" s="8" t="s">
        <v>45</v>
      </c>
      <c r="E11" s="14" t="s">
        <v>110</v>
      </c>
      <c r="F11" s="11">
        <v>5</v>
      </c>
      <c r="G11" s="11" t="s">
        <v>71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53" t="s">
        <v>104</v>
      </c>
      <c r="U14" s="54" t="s">
        <v>105</v>
      </c>
    </row>
    <row r="15" spans="1:21" s="27" customFormat="1">
      <c r="A15" s="7" t="s">
        <v>46</v>
      </c>
      <c r="B15" s="8" t="s">
        <v>50</v>
      </c>
      <c r="C15" s="9"/>
      <c r="D15" s="10" t="s">
        <v>12</v>
      </c>
      <c r="E15" s="10" t="s">
        <v>115</v>
      </c>
      <c r="F15" s="11">
        <v>2</v>
      </c>
      <c r="G15" s="11" t="s">
        <v>82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47</v>
      </c>
      <c r="B16" s="8" t="s">
        <v>50</v>
      </c>
      <c r="C16" s="9"/>
      <c r="D16" s="10" t="s">
        <v>23</v>
      </c>
      <c r="E16" s="10" t="s">
        <v>116</v>
      </c>
      <c r="F16" s="11">
        <v>2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50</v>
      </c>
      <c r="C17" s="9"/>
      <c r="D17" s="8" t="s">
        <v>12</v>
      </c>
      <c r="E17" s="10" t="s">
        <v>127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50</v>
      </c>
      <c r="C18" s="9"/>
      <c r="D18" s="8" t="s">
        <v>26</v>
      </c>
      <c r="E18" s="7" t="s">
        <v>118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84</v>
      </c>
      <c r="B19" s="8" t="s">
        <v>50</v>
      </c>
      <c r="C19" s="9"/>
      <c r="D19" s="8" t="s">
        <v>24</v>
      </c>
      <c r="E19" s="7" t="s">
        <v>42</v>
      </c>
      <c r="F19" s="18">
        <v>3</v>
      </c>
      <c r="G19" s="11" t="s">
        <v>72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50</v>
      </c>
      <c r="C20" s="9">
        <v>1</v>
      </c>
      <c r="D20" s="8" t="s">
        <v>25</v>
      </c>
      <c r="E20" s="7" t="s">
        <v>13</v>
      </c>
      <c r="F20" s="11" t="s">
        <v>79</v>
      </c>
      <c r="G20" s="11" t="s">
        <v>35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50</v>
      </c>
      <c r="C21" s="9">
        <v>2</v>
      </c>
      <c r="D21" s="8" t="s">
        <v>25</v>
      </c>
      <c r="E21" s="7" t="s">
        <v>13</v>
      </c>
      <c r="F21" s="11" t="s">
        <v>79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85</v>
      </c>
      <c r="B22" s="8" t="s">
        <v>50</v>
      </c>
      <c r="C22" s="9"/>
      <c r="D22" s="8" t="s">
        <v>9</v>
      </c>
      <c r="E22" s="14" t="s">
        <v>109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84</v>
      </c>
      <c r="B23" s="8" t="s">
        <v>50</v>
      </c>
      <c r="C23" s="9"/>
      <c r="D23" s="8" t="s">
        <v>44</v>
      </c>
      <c r="E23" s="14" t="s">
        <v>110</v>
      </c>
      <c r="F23" s="24">
        <v>3</v>
      </c>
      <c r="G23" s="11" t="s">
        <v>71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85</v>
      </c>
      <c r="B24" s="8" t="s">
        <v>50</v>
      </c>
      <c r="C24" s="9"/>
      <c r="D24" s="8" t="s">
        <v>39</v>
      </c>
      <c r="E24" s="14" t="s">
        <v>83</v>
      </c>
      <c r="F24" s="11">
        <v>6</v>
      </c>
      <c r="G24" s="11" t="s">
        <v>71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106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14</v>
      </c>
      <c r="B28" s="3" t="s">
        <v>15</v>
      </c>
      <c r="C28" s="4" t="s">
        <v>0</v>
      </c>
      <c r="D28" s="3" t="s">
        <v>16</v>
      </c>
      <c r="E28" s="3" t="s">
        <v>17</v>
      </c>
      <c r="F28" s="3" t="s">
        <v>18</v>
      </c>
      <c r="G28" s="3" t="s">
        <v>19</v>
      </c>
      <c r="H28" s="4" t="s">
        <v>1</v>
      </c>
      <c r="I28" s="3" t="s">
        <v>20</v>
      </c>
      <c r="J28" s="3" t="s">
        <v>21</v>
      </c>
      <c r="K28" s="4" t="s">
        <v>2</v>
      </c>
      <c r="L28" s="3" t="s">
        <v>32</v>
      </c>
      <c r="M28" s="3" t="s">
        <v>33</v>
      </c>
      <c r="N28" s="5" t="s">
        <v>3</v>
      </c>
      <c r="O28" s="5" t="s">
        <v>4</v>
      </c>
      <c r="P28" s="4" t="s">
        <v>31</v>
      </c>
      <c r="Q28" s="3" t="s">
        <v>5</v>
      </c>
      <c r="R28" s="3" t="s">
        <v>6</v>
      </c>
      <c r="S28" s="6" t="s">
        <v>7</v>
      </c>
      <c r="T28" s="53" t="s">
        <v>104</v>
      </c>
      <c r="U28" s="54" t="s">
        <v>105</v>
      </c>
    </row>
    <row r="29" spans="1:21" s="27" customFormat="1">
      <c r="A29" s="7" t="s">
        <v>47</v>
      </c>
      <c r="B29" s="8" t="s">
        <v>51</v>
      </c>
      <c r="C29" s="9"/>
      <c r="D29" s="8" t="s">
        <v>12</v>
      </c>
      <c r="E29" s="10" t="s">
        <v>115</v>
      </c>
      <c r="F29" s="11">
        <v>6</v>
      </c>
      <c r="G29" s="11" t="s">
        <v>82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51</v>
      </c>
      <c r="C30" s="9"/>
      <c r="D30" s="8" t="s">
        <v>12</v>
      </c>
      <c r="E30" s="10" t="s">
        <v>127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47</v>
      </c>
      <c r="B31" s="8" t="s">
        <v>51</v>
      </c>
      <c r="C31" s="9"/>
      <c r="D31" s="10" t="s">
        <v>23</v>
      </c>
      <c r="E31" s="29" t="s">
        <v>116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51</v>
      </c>
      <c r="C32" s="9"/>
      <c r="D32" s="8" t="s">
        <v>26</v>
      </c>
      <c r="E32" s="7" t="s">
        <v>118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85</v>
      </c>
      <c r="B33" s="8" t="s">
        <v>51</v>
      </c>
      <c r="C33" s="9"/>
      <c r="D33" s="8" t="s">
        <v>24</v>
      </c>
      <c r="E33" s="7" t="s">
        <v>42</v>
      </c>
      <c r="F33" s="18">
        <v>5</v>
      </c>
      <c r="G33" s="11" t="s">
        <v>71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51</v>
      </c>
      <c r="C34" s="9">
        <v>1</v>
      </c>
      <c r="D34" s="8" t="s">
        <v>37</v>
      </c>
      <c r="E34" s="7" t="s">
        <v>13</v>
      </c>
      <c r="F34" s="11" t="s">
        <v>76</v>
      </c>
      <c r="G34" s="11" t="s">
        <v>35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51</v>
      </c>
      <c r="C35" s="9">
        <v>2</v>
      </c>
      <c r="D35" s="8" t="s">
        <v>67</v>
      </c>
      <c r="E35" s="7" t="s">
        <v>13</v>
      </c>
      <c r="F35" s="11" t="s">
        <v>76</v>
      </c>
      <c r="G35" s="11" t="s">
        <v>36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85</v>
      </c>
      <c r="B36" s="8" t="s">
        <v>51</v>
      </c>
      <c r="C36" s="9"/>
      <c r="D36" s="8" t="s">
        <v>45</v>
      </c>
      <c r="E36" s="14" t="s">
        <v>110</v>
      </c>
      <c r="F36" s="11">
        <v>5</v>
      </c>
      <c r="G36" s="11" t="s">
        <v>72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85</v>
      </c>
      <c r="B37" s="46" t="s">
        <v>51</v>
      </c>
      <c r="C37" s="47"/>
      <c r="D37" s="46" t="s">
        <v>103</v>
      </c>
      <c r="E37" s="45" t="s">
        <v>83</v>
      </c>
      <c r="F37" s="49">
        <v>7</v>
      </c>
      <c r="G37" s="49" t="s">
        <v>101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130</v>
      </c>
      <c r="E38" s="14" t="s">
        <v>109</v>
      </c>
      <c r="F38" s="11">
        <v>7</v>
      </c>
      <c r="G38" s="11" t="s">
        <v>107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106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14</v>
      </c>
      <c r="B41" s="3" t="s">
        <v>15</v>
      </c>
      <c r="C41" s="4" t="s">
        <v>0</v>
      </c>
      <c r="D41" s="3" t="s">
        <v>16</v>
      </c>
      <c r="E41" s="3" t="s">
        <v>17</v>
      </c>
      <c r="F41" s="3" t="s">
        <v>18</v>
      </c>
      <c r="G41" s="3" t="s">
        <v>19</v>
      </c>
      <c r="H41" s="4" t="s">
        <v>1</v>
      </c>
      <c r="I41" s="3" t="s">
        <v>20</v>
      </c>
      <c r="J41" s="3" t="s">
        <v>21</v>
      </c>
      <c r="K41" s="4" t="s">
        <v>2</v>
      </c>
      <c r="L41" s="3" t="s">
        <v>32</v>
      </c>
      <c r="M41" s="3" t="s">
        <v>33</v>
      </c>
      <c r="N41" s="5" t="s">
        <v>3</v>
      </c>
      <c r="O41" s="5" t="s">
        <v>4</v>
      </c>
      <c r="P41" s="4" t="s">
        <v>31</v>
      </c>
      <c r="Q41" s="3" t="s">
        <v>5</v>
      </c>
      <c r="R41" s="3" t="s">
        <v>6</v>
      </c>
      <c r="S41" s="6" t="s">
        <v>7</v>
      </c>
      <c r="T41" s="53" t="s">
        <v>104</v>
      </c>
      <c r="U41" s="54" t="s">
        <v>105</v>
      </c>
    </row>
    <row r="42" spans="1:21" s="27" customFormat="1">
      <c r="A42" s="7"/>
      <c r="B42" s="8" t="s">
        <v>52</v>
      </c>
      <c r="C42" s="9"/>
      <c r="D42" s="8" t="s">
        <v>12</v>
      </c>
      <c r="E42" s="10" t="s">
        <v>127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69</v>
      </c>
      <c r="B43" s="8" t="s">
        <v>52</v>
      </c>
      <c r="C43" s="9"/>
      <c r="D43" s="8" t="s">
        <v>12</v>
      </c>
      <c r="E43" s="10" t="s">
        <v>115</v>
      </c>
      <c r="F43" s="11">
        <v>2</v>
      </c>
      <c r="G43" s="11" t="s">
        <v>74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86</v>
      </c>
      <c r="B44" s="8" t="s">
        <v>52</v>
      </c>
      <c r="C44" s="9"/>
      <c r="D44" s="10" t="s">
        <v>23</v>
      </c>
      <c r="E44" s="10" t="s">
        <v>116</v>
      </c>
      <c r="F44" s="11">
        <v>2</v>
      </c>
      <c r="G44" s="11" t="s">
        <v>82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84</v>
      </c>
      <c r="B45" s="8" t="s">
        <v>52</v>
      </c>
      <c r="C45" s="9"/>
      <c r="D45" s="8" t="s">
        <v>43</v>
      </c>
      <c r="E45" s="7" t="s">
        <v>83</v>
      </c>
      <c r="F45" s="11">
        <v>6</v>
      </c>
      <c r="G45" s="87" t="s">
        <v>107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52</v>
      </c>
      <c r="C46" s="9"/>
      <c r="D46" s="8" t="s">
        <v>26</v>
      </c>
      <c r="E46" s="7" t="s">
        <v>118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85</v>
      </c>
      <c r="B47" s="8" t="s">
        <v>52</v>
      </c>
      <c r="D47" s="8" t="s">
        <v>24</v>
      </c>
      <c r="E47" s="7" t="s">
        <v>42</v>
      </c>
      <c r="F47" s="11">
        <v>3</v>
      </c>
      <c r="G47" s="11" t="s">
        <v>71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52</v>
      </c>
      <c r="C48" s="9">
        <v>1</v>
      </c>
      <c r="D48" s="8" t="s">
        <v>25</v>
      </c>
      <c r="E48" s="7" t="s">
        <v>13</v>
      </c>
      <c r="F48" s="11" t="s">
        <v>79</v>
      </c>
      <c r="G48" s="11" t="s">
        <v>35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52</v>
      </c>
      <c r="C49" s="9">
        <v>2</v>
      </c>
      <c r="D49" s="89" t="s">
        <v>129</v>
      </c>
      <c r="E49" s="7" t="s">
        <v>13</v>
      </c>
      <c r="F49" s="11" t="s">
        <v>79</v>
      </c>
      <c r="G49" s="11" t="s">
        <v>36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85</v>
      </c>
      <c r="B50" s="8" t="s">
        <v>52</v>
      </c>
      <c r="C50" s="9"/>
      <c r="D50" s="8" t="s">
        <v>44</v>
      </c>
      <c r="E50" s="14" t="s">
        <v>110</v>
      </c>
      <c r="F50" s="11">
        <v>3</v>
      </c>
      <c r="G50" s="11" t="s">
        <v>72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84</v>
      </c>
      <c r="B51" s="8" t="s">
        <v>52</v>
      </c>
      <c r="C51" s="9"/>
      <c r="D51" s="8" t="s">
        <v>80</v>
      </c>
      <c r="E51" s="14" t="s">
        <v>109</v>
      </c>
      <c r="F51" s="11">
        <v>6</v>
      </c>
      <c r="G51" s="87" t="s">
        <v>101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106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14</v>
      </c>
      <c r="B55" s="3" t="s">
        <v>15</v>
      </c>
      <c r="C55" s="4" t="s">
        <v>0</v>
      </c>
      <c r="D55" s="3" t="s">
        <v>16</v>
      </c>
      <c r="E55" s="3" t="s">
        <v>17</v>
      </c>
      <c r="F55" s="3" t="s">
        <v>18</v>
      </c>
      <c r="G55" s="3" t="s">
        <v>19</v>
      </c>
      <c r="H55" s="4" t="s">
        <v>1</v>
      </c>
      <c r="I55" s="3" t="s">
        <v>20</v>
      </c>
      <c r="J55" s="3" t="s">
        <v>21</v>
      </c>
      <c r="K55" s="4" t="s">
        <v>2</v>
      </c>
      <c r="L55" s="3" t="s">
        <v>32</v>
      </c>
      <c r="M55" s="3" t="s">
        <v>33</v>
      </c>
      <c r="N55" s="5" t="s">
        <v>3</v>
      </c>
      <c r="O55" s="5" t="s">
        <v>4</v>
      </c>
      <c r="P55" s="4" t="s">
        <v>31</v>
      </c>
      <c r="Q55" s="3" t="s">
        <v>5</v>
      </c>
      <c r="R55" s="3" t="s">
        <v>6</v>
      </c>
      <c r="S55" s="6" t="s">
        <v>7</v>
      </c>
      <c r="T55" s="53" t="s">
        <v>104</v>
      </c>
      <c r="U55" s="54" t="s">
        <v>105</v>
      </c>
    </row>
    <row r="56" spans="1:21" s="27" customFormat="1">
      <c r="A56" s="7" t="s">
        <v>87</v>
      </c>
      <c r="B56" s="8" t="s">
        <v>55</v>
      </c>
      <c r="C56" s="9"/>
      <c r="D56" s="8" t="s">
        <v>10</v>
      </c>
      <c r="E56" s="10" t="s">
        <v>117</v>
      </c>
      <c r="F56" s="11">
        <v>5</v>
      </c>
      <c r="G56" s="11" t="s">
        <v>71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88</v>
      </c>
      <c r="B57" s="8" t="s">
        <v>55</v>
      </c>
      <c r="C57" s="9"/>
      <c r="D57" s="8" t="s">
        <v>38</v>
      </c>
      <c r="E57" s="8" t="s">
        <v>125</v>
      </c>
      <c r="F57" s="11">
        <v>5</v>
      </c>
      <c r="G57" s="11" t="s">
        <v>11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53</v>
      </c>
      <c r="B58" s="8" t="s">
        <v>55</v>
      </c>
      <c r="C58" s="9">
        <v>1</v>
      </c>
      <c r="D58" s="8" t="s">
        <v>9</v>
      </c>
      <c r="E58" s="14" t="s">
        <v>34</v>
      </c>
      <c r="F58" s="11" t="s">
        <v>76</v>
      </c>
      <c r="G58" s="11" t="s">
        <v>35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53</v>
      </c>
      <c r="B59" s="8" t="s">
        <v>55</v>
      </c>
      <c r="C59" s="9">
        <v>2</v>
      </c>
      <c r="D59" s="8" t="s">
        <v>28</v>
      </c>
      <c r="E59" s="14" t="s">
        <v>34</v>
      </c>
      <c r="F59" s="11" t="s">
        <v>76</v>
      </c>
      <c r="G59" s="11" t="s">
        <v>102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90</v>
      </c>
      <c r="B60" s="8" t="s">
        <v>55</v>
      </c>
      <c r="C60" s="9"/>
      <c r="D60" s="8" t="s">
        <v>103</v>
      </c>
      <c r="E60" s="14" t="s">
        <v>114</v>
      </c>
      <c r="F60" s="11">
        <v>4</v>
      </c>
      <c r="G60" s="11" t="s">
        <v>35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91</v>
      </c>
      <c r="B61" s="8" t="s">
        <v>55</v>
      </c>
      <c r="C61" s="9"/>
      <c r="D61" s="8" t="s">
        <v>30</v>
      </c>
      <c r="E61" s="14" t="s">
        <v>114</v>
      </c>
      <c r="F61" s="11">
        <v>4</v>
      </c>
      <c r="G61" s="11" t="s">
        <v>36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91</v>
      </c>
      <c r="B62" s="8" t="s">
        <v>55</v>
      </c>
      <c r="C62" s="9"/>
      <c r="D62" s="8" t="s">
        <v>30</v>
      </c>
      <c r="E62" s="14" t="s">
        <v>114</v>
      </c>
      <c r="F62" s="11">
        <v>4</v>
      </c>
      <c r="G62" s="11" t="s">
        <v>35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87</v>
      </c>
      <c r="B63" s="8" t="s">
        <v>55</v>
      </c>
      <c r="C63" s="9"/>
      <c r="D63" s="8" t="s">
        <v>59</v>
      </c>
      <c r="E63" s="14" t="s">
        <v>22</v>
      </c>
      <c r="F63" s="11">
        <v>5</v>
      </c>
      <c r="G63" s="11" t="s">
        <v>72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87</v>
      </c>
      <c r="B64" s="8" t="s">
        <v>55</v>
      </c>
      <c r="C64" s="9"/>
      <c r="D64" s="8" t="s">
        <v>27</v>
      </c>
      <c r="E64" s="14" t="s">
        <v>92</v>
      </c>
      <c r="F64" s="11">
        <v>6</v>
      </c>
      <c r="G64" s="11" t="s">
        <v>74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106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14</v>
      </c>
      <c r="B67" s="3" t="s">
        <v>15</v>
      </c>
      <c r="C67" s="4" t="s">
        <v>0</v>
      </c>
      <c r="D67" s="3" t="s">
        <v>16</v>
      </c>
      <c r="E67" s="3" t="s">
        <v>17</v>
      </c>
      <c r="F67" s="3" t="s">
        <v>18</v>
      </c>
      <c r="G67" s="3" t="s">
        <v>19</v>
      </c>
      <c r="H67" s="4" t="s">
        <v>1</v>
      </c>
      <c r="I67" s="3" t="s">
        <v>20</v>
      </c>
      <c r="J67" s="3" t="s">
        <v>21</v>
      </c>
      <c r="K67" s="4" t="s">
        <v>2</v>
      </c>
      <c r="L67" s="3" t="s">
        <v>32</v>
      </c>
      <c r="M67" s="3" t="s">
        <v>33</v>
      </c>
      <c r="N67" s="5" t="s">
        <v>3</v>
      </c>
      <c r="O67" s="5" t="s">
        <v>4</v>
      </c>
      <c r="P67" s="4" t="s">
        <v>31</v>
      </c>
      <c r="Q67" s="3" t="s">
        <v>5</v>
      </c>
      <c r="R67" s="3" t="s">
        <v>6</v>
      </c>
      <c r="S67" s="6" t="s">
        <v>7</v>
      </c>
      <c r="T67" s="53" t="s">
        <v>104</v>
      </c>
      <c r="U67" s="54" t="s">
        <v>105</v>
      </c>
    </row>
    <row r="68" spans="1:21" s="27" customFormat="1">
      <c r="A68" s="32" t="s">
        <v>88</v>
      </c>
      <c r="B68" s="8" t="s">
        <v>56</v>
      </c>
      <c r="C68" s="9"/>
      <c r="D68" s="8" t="s">
        <v>38</v>
      </c>
      <c r="E68" s="8" t="s">
        <v>125</v>
      </c>
      <c r="F68" s="11">
        <v>6</v>
      </c>
      <c r="G68" s="11" t="s">
        <v>73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93</v>
      </c>
      <c r="B69" s="8" t="s">
        <v>56</v>
      </c>
      <c r="C69" s="9"/>
      <c r="D69" s="8" t="s">
        <v>10</v>
      </c>
      <c r="E69" s="10" t="s">
        <v>117</v>
      </c>
      <c r="F69" s="11">
        <v>6</v>
      </c>
      <c r="G69" s="11" t="s">
        <v>71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84</v>
      </c>
      <c r="B72" s="8" t="s">
        <v>56</v>
      </c>
      <c r="C72" s="9"/>
      <c r="D72" s="8" t="s">
        <v>27</v>
      </c>
      <c r="E72" s="14" t="s">
        <v>92</v>
      </c>
      <c r="F72" s="11">
        <v>2</v>
      </c>
      <c r="G72" s="11" t="s">
        <v>74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84</v>
      </c>
      <c r="B73" s="8" t="s">
        <v>56</v>
      </c>
      <c r="C73" s="9"/>
      <c r="D73" s="8" t="s">
        <v>59</v>
      </c>
      <c r="E73" s="14" t="s">
        <v>22</v>
      </c>
      <c r="F73" s="11">
        <v>2</v>
      </c>
      <c r="G73" s="11" t="s">
        <v>82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90</v>
      </c>
      <c r="B74" s="8" t="s">
        <v>56</v>
      </c>
      <c r="C74" s="9">
        <v>1</v>
      </c>
      <c r="D74" s="8" t="s">
        <v>103</v>
      </c>
      <c r="E74" s="14" t="s">
        <v>114</v>
      </c>
      <c r="F74" s="11">
        <v>3</v>
      </c>
      <c r="G74" s="11" t="s">
        <v>35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91</v>
      </c>
      <c r="B75" s="8" t="s">
        <v>56</v>
      </c>
      <c r="C75" s="9">
        <v>1</v>
      </c>
      <c r="D75" s="8" t="s">
        <v>43</v>
      </c>
      <c r="E75" s="14" t="s">
        <v>114</v>
      </c>
      <c r="F75" s="11">
        <v>3</v>
      </c>
      <c r="G75" s="11" t="s">
        <v>35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91</v>
      </c>
      <c r="B76" s="8" t="s">
        <v>56</v>
      </c>
      <c r="C76" s="9">
        <v>2</v>
      </c>
      <c r="D76" s="8" t="s">
        <v>43</v>
      </c>
      <c r="E76" s="14" t="s">
        <v>114</v>
      </c>
      <c r="F76" s="11">
        <v>3</v>
      </c>
      <c r="G76" s="11" t="s">
        <v>36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106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14</v>
      </c>
      <c r="B80" s="3" t="s">
        <v>15</v>
      </c>
      <c r="C80" s="4" t="s">
        <v>0</v>
      </c>
      <c r="D80" s="3" t="s">
        <v>16</v>
      </c>
      <c r="E80" s="3" t="s">
        <v>17</v>
      </c>
      <c r="F80" s="3" t="s">
        <v>18</v>
      </c>
      <c r="G80" s="3" t="s">
        <v>19</v>
      </c>
      <c r="H80" s="4" t="s">
        <v>1</v>
      </c>
      <c r="I80" s="3" t="s">
        <v>20</v>
      </c>
      <c r="J80" s="3" t="s">
        <v>21</v>
      </c>
      <c r="K80" s="4" t="s">
        <v>2</v>
      </c>
      <c r="L80" s="3" t="s">
        <v>32</v>
      </c>
      <c r="M80" s="3" t="s">
        <v>33</v>
      </c>
      <c r="N80" s="5" t="s">
        <v>3</v>
      </c>
      <c r="O80" s="5" t="s">
        <v>4</v>
      </c>
      <c r="P80" s="4" t="s">
        <v>31</v>
      </c>
      <c r="Q80" s="3" t="s">
        <v>5</v>
      </c>
      <c r="R80" s="3" t="s">
        <v>6</v>
      </c>
      <c r="S80" s="6" t="s">
        <v>7</v>
      </c>
      <c r="T80" s="53" t="s">
        <v>104</v>
      </c>
      <c r="U80" s="54" t="s">
        <v>105</v>
      </c>
    </row>
    <row r="81" spans="1:21" s="27" customFormat="1">
      <c r="A81" s="32" t="s">
        <v>88</v>
      </c>
      <c r="B81" s="8" t="s">
        <v>57</v>
      </c>
      <c r="D81" s="8" t="s">
        <v>38</v>
      </c>
      <c r="E81" s="8" t="s">
        <v>125</v>
      </c>
      <c r="F81" s="11">
        <v>5</v>
      </c>
      <c r="G81" s="11" t="s">
        <v>71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108</v>
      </c>
      <c r="B82" s="8" t="s">
        <v>57</v>
      </c>
      <c r="C82" s="9"/>
      <c r="D82" s="8" t="s">
        <v>10</v>
      </c>
      <c r="E82" s="36" t="s">
        <v>117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90</v>
      </c>
      <c r="B83" s="8" t="s">
        <v>57</v>
      </c>
      <c r="D83" s="8" t="s">
        <v>103</v>
      </c>
      <c r="E83" s="14" t="s">
        <v>89</v>
      </c>
      <c r="F83" s="24">
        <v>2</v>
      </c>
      <c r="G83" s="11" t="s">
        <v>35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53</v>
      </c>
      <c r="B84" s="8" t="s">
        <v>57</v>
      </c>
      <c r="C84" s="9">
        <v>1</v>
      </c>
      <c r="D84" s="8" t="s">
        <v>28</v>
      </c>
      <c r="E84" s="14" t="s">
        <v>34</v>
      </c>
      <c r="F84" s="24" t="s">
        <v>77</v>
      </c>
      <c r="G84" s="11" t="s">
        <v>35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53</v>
      </c>
      <c r="B85" s="8" t="s">
        <v>57</v>
      </c>
      <c r="C85" s="9">
        <v>2</v>
      </c>
      <c r="D85" s="8" t="s">
        <v>45</v>
      </c>
      <c r="E85" s="14" t="s">
        <v>34</v>
      </c>
      <c r="F85" s="11" t="s">
        <v>77</v>
      </c>
      <c r="G85" s="11" t="s">
        <v>36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91</v>
      </c>
      <c r="B86" s="8" t="s">
        <v>57</v>
      </c>
      <c r="C86" s="9">
        <v>1</v>
      </c>
      <c r="D86" s="8" t="s">
        <v>39</v>
      </c>
      <c r="E86" s="14" t="s">
        <v>89</v>
      </c>
      <c r="F86" s="11">
        <v>2</v>
      </c>
      <c r="G86" s="11" t="s">
        <v>35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91</v>
      </c>
      <c r="B87" s="8" t="s">
        <v>57</v>
      </c>
      <c r="C87" s="9">
        <v>2</v>
      </c>
      <c r="D87" s="8" t="s">
        <v>39</v>
      </c>
      <c r="E87" s="14" t="s">
        <v>89</v>
      </c>
      <c r="F87" s="11">
        <v>2</v>
      </c>
      <c r="G87" s="11" t="s">
        <v>36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108</v>
      </c>
      <c r="B88" s="8" t="s">
        <v>57</v>
      </c>
      <c r="C88" s="9"/>
      <c r="D88" s="8" t="s">
        <v>12</v>
      </c>
      <c r="E88" s="14" t="s">
        <v>22</v>
      </c>
      <c r="F88" s="24">
        <v>5</v>
      </c>
      <c r="G88" s="11" t="s">
        <v>72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87</v>
      </c>
      <c r="B89" s="8" t="s">
        <v>57</v>
      </c>
      <c r="C89" s="9"/>
      <c r="D89" s="8" t="s">
        <v>27</v>
      </c>
      <c r="E89" s="14" t="s">
        <v>92</v>
      </c>
      <c r="F89" s="24">
        <v>3</v>
      </c>
      <c r="G89" s="11" t="s">
        <v>74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106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14</v>
      </c>
      <c r="B93" s="3" t="s">
        <v>15</v>
      </c>
      <c r="C93" s="4" t="s">
        <v>0</v>
      </c>
      <c r="D93" s="3" t="s">
        <v>16</v>
      </c>
      <c r="E93" s="3" t="s">
        <v>17</v>
      </c>
      <c r="F93" s="3" t="s">
        <v>18</v>
      </c>
      <c r="G93" s="3" t="s">
        <v>19</v>
      </c>
      <c r="H93" s="4" t="s">
        <v>1</v>
      </c>
      <c r="I93" s="3" t="s">
        <v>20</v>
      </c>
      <c r="J93" s="3" t="s">
        <v>21</v>
      </c>
      <c r="K93" s="4" t="s">
        <v>2</v>
      </c>
      <c r="L93" s="3" t="s">
        <v>32</v>
      </c>
      <c r="M93" s="3" t="s">
        <v>33</v>
      </c>
      <c r="N93" s="5" t="s">
        <v>3</v>
      </c>
      <c r="O93" s="5" t="s">
        <v>4</v>
      </c>
      <c r="P93" s="4" t="s">
        <v>31</v>
      </c>
      <c r="Q93" s="3" t="s">
        <v>5</v>
      </c>
      <c r="R93" s="3" t="s">
        <v>6</v>
      </c>
      <c r="S93" s="6" t="s">
        <v>7</v>
      </c>
      <c r="T93" s="53" t="s">
        <v>104</v>
      </c>
      <c r="U93" s="54" t="s">
        <v>105</v>
      </c>
    </row>
    <row r="94" spans="1:21" s="27" customFormat="1">
      <c r="A94" s="7" t="s">
        <v>8</v>
      </c>
      <c r="B94" s="8" t="s">
        <v>75</v>
      </c>
      <c r="C94" s="9">
        <v>1</v>
      </c>
      <c r="D94" s="8" t="s">
        <v>37</v>
      </c>
      <c r="E94" s="7" t="s">
        <v>128</v>
      </c>
      <c r="F94" s="11" t="s">
        <v>77</v>
      </c>
      <c r="G94" s="11" t="s">
        <v>35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78</v>
      </c>
      <c r="C95" s="9">
        <v>2</v>
      </c>
      <c r="D95" s="8" t="s">
        <v>25</v>
      </c>
      <c r="E95" s="7" t="s">
        <v>128</v>
      </c>
      <c r="F95" s="11" t="s">
        <v>77</v>
      </c>
      <c r="G95" s="11" t="s">
        <v>36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86</v>
      </c>
      <c r="B96" s="8" t="s">
        <v>70</v>
      </c>
      <c r="C96" s="9"/>
      <c r="D96" s="8" t="s">
        <v>40</v>
      </c>
      <c r="E96" s="14" t="s">
        <v>116</v>
      </c>
      <c r="F96" s="24">
        <v>3</v>
      </c>
      <c r="G96" s="11" t="s">
        <v>74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93</v>
      </c>
      <c r="B97" s="8" t="s">
        <v>70</v>
      </c>
      <c r="C97" s="9"/>
      <c r="D97" s="8" t="s">
        <v>10</v>
      </c>
      <c r="E97" s="36" t="s">
        <v>117</v>
      </c>
      <c r="F97" s="11">
        <v>3</v>
      </c>
      <c r="G97" s="11" t="s">
        <v>79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85</v>
      </c>
      <c r="B98" s="8" t="s">
        <v>70</v>
      </c>
      <c r="C98" s="9"/>
      <c r="D98" s="8" t="s">
        <v>39</v>
      </c>
      <c r="E98" s="14" t="s">
        <v>119</v>
      </c>
      <c r="F98" s="24">
        <v>4</v>
      </c>
      <c r="G98" s="11" t="s">
        <v>81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121</v>
      </c>
      <c r="B99" s="46" t="s">
        <v>70</v>
      </c>
      <c r="C99" s="47"/>
      <c r="D99" s="46" t="s">
        <v>10</v>
      </c>
      <c r="E99" s="91" t="s">
        <v>115</v>
      </c>
      <c r="F99" s="49">
        <v>5</v>
      </c>
      <c r="G99" s="49" t="s">
        <v>72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121</v>
      </c>
      <c r="B100" s="46" t="s">
        <v>70</v>
      </c>
      <c r="D100" s="46" t="s">
        <v>30</v>
      </c>
      <c r="E100" s="46" t="s">
        <v>112</v>
      </c>
      <c r="F100" s="47">
        <v>5</v>
      </c>
      <c r="G100" s="49" t="s">
        <v>124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121</v>
      </c>
      <c r="B101" s="46" t="s">
        <v>70</v>
      </c>
      <c r="D101" s="46" t="s">
        <v>30</v>
      </c>
      <c r="E101" s="46" t="s">
        <v>112</v>
      </c>
      <c r="F101" s="47">
        <v>5</v>
      </c>
      <c r="G101" s="49" t="s">
        <v>94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85</v>
      </c>
      <c r="B102" s="46" t="s">
        <v>70</v>
      </c>
      <c r="C102" s="47"/>
      <c r="D102" s="46" t="s">
        <v>28</v>
      </c>
      <c r="E102" s="48" t="s">
        <v>122</v>
      </c>
      <c r="F102" s="47">
        <v>2</v>
      </c>
      <c r="G102" s="49" t="s">
        <v>81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85</v>
      </c>
      <c r="B103" s="46" t="s">
        <v>70</v>
      </c>
      <c r="D103" s="46" t="s">
        <v>28</v>
      </c>
      <c r="E103" s="48" t="s">
        <v>122</v>
      </c>
      <c r="F103" s="47">
        <v>2</v>
      </c>
      <c r="G103" s="49" t="s">
        <v>94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85</v>
      </c>
      <c r="B104" s="46" t="s">
        <v>70</v>
      </c>
      <c r="D104" s="46" t="s">
        <v>24</v>
      </c>
      <c r="E104" s="46" t="s">
        <v>123</v>
      </c>
      <c r="F104" s="47">
        <v>2</v>
      </c>
      <c r="G104" s="49" t="s">
        <v>73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85</v>
      </c>
      <c r="B105" s="46" t="s">
        <v>70</v>
      </c>
      <c r="D105" s="46" t="s">
        <v>29</v>
      </c>
      <c r="E105" s="46" t="s">
        <v>120</v>
      </c>
      <c r="F105" s="47">
        <v>4</v>
      </c>
      <c r="G105" s="49" t="s">
        <v>73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106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53" t="s">
        <v>104</v>
      </c>
      <c r="U109" s="54" t="s">
        <v>105</v>
      </c>
    </row>
    <row r="110" spans="1:21" s="27" customFormat="1">
      <c r="A110" s="7"/>
      <c r="B110" s="8" t="s">
        <v>62</v>
      </c>
      <c r="C110" s="9"/>
      <c r="D110" s="8" t="s">
        <v>27</v>
      </c>
      <c r="E110" s="14" t="s">
        <v>113</v>
      </c>
      <c r="F110" s="24">
        <v>4</v>
      </c>
      <c r="G110" s="11" t="s">
        <v>72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62</v>
      </c>
      <c r="C111" s="9"/>
      <c r="D111" s="8" t="s">
        <v>48</v>
      </c>
      <c r="E111" s="14" t="s">
        <v>96</v>
      </c>
      <c r="F111" s="24">
        <v>4</v>
      </c>
      <c r="G111" s="11" t="s">
        <v>71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62</v>
      </c>
      <c r="C112" s="9"/>
      <c r="D112" s="8" t="s">
        <v>29</v>
      </c>
      <c r="E112" s="14" t="s">
        <v>22</v>
      </c>
      <c r="F112" s="24">
        <v>3</v>
      </c>
      <c r="G112" s="11" t="s">
        <v>71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62</v>
      </c>
      <c r="C113" s="9"/>
      <c r="D113" s="8" t="s">
        <v>41</v>
      </c>
      <c r="E113" s="14" t="s">
        <v>111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90</v>
      </c>
      <c r="B114" s="8" t="s">
        <v>62</v>
      </c>
      <c r="C114" s="9"/>
      <c r="D114" s="8" t="s">
        <v>103</v>
      </c>
      <c r="E114" s="14" t="s">
        <v>95</v>
      </c>
      <c r="F114" s="24">
        <v>6</v>
      </c>
      <c r="G114" s="11" t="s">
        <v>35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91</v>
      </c>
      <c r="B115" s="8" t="s">
        <v>62</v>
      </c>
      <c r="C115" s="9">
        <v>1</v>
      </c>
      <c r="D115" s="8" t="s">
        <v>43</v>
      </c>
      <c r="E115" s="14" t="s">
        <v>95</v>
      </c>
      <c r="F115" s="24">
        <v>6</v>
      </c>
      <c r="G115" s="11" t="s">
        <v>35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91</v>
      </c>
      <c r="B116" s="8" t="s">
        <v>62</v>
      </c>
      <c r="C116" s="9">
        <v>2</v>
      </c>
      <c r="D116" s="8" t="s">
        <v>39</v>
      </c>
      <c r="E116" s="14" t="s">
        <v>95</v>
      </c>
      <c r="F116" s="24">
        <v>6</v>
      </c>
      <c r="G116" s="11" t="s">
        <v>36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106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14</v>
      </c>
      <c r="B120" s="3" t="s">
        <v>15</v>
      </c>
      <c r="C120" s="4" t="s">
        <v>0</v>
      </c>
      <c r="D120" s="3" t="s">
        <v>16</v>
      </c>
      <c r="E120" s="3" t="s">
        <v>17</v>
      </c>
      <c r="F120" s="3" t="s">
        <v>18</v>
      </c>
      <c r="G120" s="3" t="s">
        <v>19</v>
      </c>
      <c r="H120" s="4" t="s">
        <v>1</v>
      </c>
      <c r="I120" s="3" t="s">
        <v>20</v>
      </c>
      <c r="J120" s="3" t="s">
        <v>21</v>
      </c>
      <c r="K120" s="4" t="s">
        <v>2</v>
      </c>
      <c r="L120" s="3" t="s">
        <v>32</v>
      </c>
      <c r="M120" s="3" t="s">
        <v>33</v>
      </c>
      <c r="N120" s="5" t="s">
        <v>3</v>
      </c>
      <c r="O120" s="5" t="s">
        <v>4</v>
      </c>
      <c r="P120" s="4" t="s">
        <v>31</v>
      </c>
      <c r="Q120" s="3" t="s">
        <v>5</v>
      </c>
      <c r="R120" s="3" t="s">
        <v>6</v>
      </c>
      <c r="S120" s="6" t="s">
        <v>7</v>
      </c>
      <c r="T120" s="53" t="s">
        <v>104</v>
      </c>
      <c r="U120" s="54" t="s">
        <v>105</v>
      </c>
    </row>
    <row r="121" spans="1:21" s="27" customFormat="1">
      <c r="A121" s="10"/>
      <c r="B121" s="8" t="s">
        <v>63</v>
      </c>
      <c r="D121" s="8" t="s">
        <v>41</v>
      </c>
      <c r="E121" s="14" t="s">
        <v>22</v>
      </c>
      <c r="F121" s="11">
        <v>3</v>
      </c>
      <c r="G121" s="11" t="s">
        <v>72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63</v>
      </c>
      <c r="D122" s="8" t="s">
        <v>41</v>
      </c>
      <c r="E122" s="14" t="s">
        <v>111</v>
      </c>
      <c r="F122" s="11">
        <v>4</v>
      </c>
      <c r="G122" s="11" t="s">
        <v>72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63</v>
      </c>
      <c r="C123" s="9"/>
      <c r="D123" s="8" t="s">
        <v>27</v>
      </c>
      <c r="E123" s="14" t="s">
        <v>113</v>
      </c>
      <c r="F123" s="24">
        <v>4</v>
      </c>
      <c r="G123" s="11" t="s">
        <v>71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63</v>
      </c>
      <c r="C124" s="9"/>
      <c r="D124" s="8" t="s">
        <v>48</v>
      </c>
      <c r="E124" s="14" t="s">
        <v>96</v>
      </c>
      <c r="F124" s="24">
        <v>4</v>
      </c>
      <c r="G124" s="11" t="s">
        <v>73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90</v>
      </c>
      <c r="B125" s="8" t="s">
        <v>63</v>
      </c>
      <c r="C125" s="9"/>
      <c r="D125" s="8" t="s">
        <v>103</v>
      </c>
      <c r="E125" s="14" t="s">
        <v>95</v>
      </c>
      <c r="F125" s="24">
        <v>7</v>
      </c>
      <c r="G125" s="11" t="s">
        <v>35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91</v>
      </c>
      <c r="B126" s="8" t="s">
        <v>63</v>
      </c>
      <c r="C126" s="9">
        <v>1</v>
      </c>
      <c r="D126" s="8" t="s">
        <v>43</v>
      </c>
      <c r="E126" s="14" t="s">
        <v>95</v>
      </c>
      <c r="F126" s="24">
        <v>7</v>
      </c>
      <c r="G126" s="11" t="s">
        <v>35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91</v>
      </c>
      <c r="B127" s="8" t="s">
        <v>63</v>
      </c>
      <c r="C127" s="9">
        <v>2</v>
      </c>
      <c r="D127" s="8" t="s">
        <v>43</v>
      </c>
      <c r="E127" s="14" t="s">
        <v>95</v>
      </c>
      <c r="F127" s="24">
        <v>7</v>
      </c>
      <c r="G127" s="11" t="s">
        <v>36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106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14</v>
      </c>
      <c r="B131" s="3" t="s">
        <v>15</v>
      </c>
      <c r="C131" s="4" t="s">
        <v>0</v>
      </c>
      <c r="D131" s="3" t="s">
        <v>16</v>
      </c>
      <c r="E131" s="3" t="s">
        <v>17</v>
      </c>
      <c r="F131" s="3" t="s">
        <v>18</v>
      </c>
      <c r="G131" s="3" t="s">
        <v>19</v>
      </c>
      <c r="H131" s="4" t="s">
        <v>1</v>
      </c>
      <c r="I131" s="3" t="s">
        <v>20</v>
      </c>
      <c r="J131" s="3" t="s">
        <v>21</v>
      </c>
      <c r="K131" s="4" t="s">
        <v>2</v>
      </c>
      <c r="L131" s="3" t="s">
        <v>32</v>
      </c>
      <c r="M131" s="3" t="s">
        <v>33</v>
      </c>
      <c r="N131" s="5" t="s">
        <v>3</v>
      </c>
      <c r="O131" s="5" t="s">
        <v>4</v>
      </c>
      <c r="P131" s="4" t="s">
        <v>31</v>
      </c>
      <c r="Q131" s="3" t="s">
        <v>5</v>
      </c>
      <c r="R131" s="3" t="s">
        <v>6</v>
      </c>
      <c r="S131" s="6" t="s">
        <v>7</v>
      </c>
      <c r="T131" s="53" t="s">
        <v>104</v>
      </c>
      <c r="U131" s="54" t="s">
        <v>105</v>
      </c>
    </row>
    <row r="132" spans="1:21" s="27" customFormat="1">
      <c r="A132" s="10"/>
      <c r="B132" s="8" t="s">
        <v>64</v>
      </c>
      <c r="D132" s="8" t="s">
        <v>41</v>
      </c>
      <c r="E132" s="14" t="s">
        <v>111</v>
      </c>
      <c r="F132" s="11">
        <v>4</v>
      </c>
      <c r="G132" s="11" t="s">
        <v>71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64</v>
      </c>
      <c r="C133" s="9"/>
      <c r="D133" s="8" t="s">
        <v>41</v>
      </c>
      <c r="E133" s="14" t="s">
        <v>22</v>
      </c>
      <c r="F133" s="11">
        <v>3</v>
      </c>
      <c r="G133" s="11" t="s">
        <v>71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64</v>
      </c>
      <c r="C134" s="9"/>
      <c r="D134" s="8" t="s">
        <v>27</v>
      </c>
      <c r="E134" s="14" t="s">
        <v>113</v>
      </c>
      <c r="F134" s="24">
        <v>4</v>
      </c>
      <c r="G134" s="11" t="s">
        <v>73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64</v>
      </c>
      <c r="C135" s="9"/>
      <c r="D135" s="8" t="s">
        <v>48</v>
      </c>
      <c r="E135" s="14" t="s">
        <v>96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90</v>
      </c>
      <c r="B136" s="8" t="s">
        <v>64</v>
      </c>
      <c r="C136" s="9"/>
      <c r="D136" s="8" t="s">
        <v>103</v>
      </c>
      <c r="E136" s="14" t="s">
        <v>95</v>
      </c>
      <c r="F136" s="24">
        <v>5</v>
      </c>
      <c r="G136" s="11" t="s">
        <v>35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91</v>
      </c>
      <c r="B137" s="8" t="s">
        <v>64</v>
      </c>
      <c r="C137" s="9">
        <v>1</v>
      </c>
      <c r="D137" s="8" t="s">
        <v>43</v>
      </c>
      <c r="E137" s="14" t="s">
        <v>95</v>
      </c>
      <c r="F137" s="24">
        <v>5</v>
      </c>
      <c r="G137" s="11" t="s">
        <v>35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91</v>
      </c>
      <c r="B138" s="8" t="s">
        <v>64</v>
      </c>
      <c r="C138" s="9">
        <v>2</v>
      </c>
      <c r="D138" s="8" t="s">
        <v>43</v>
      </c>
      <c r="E138" s="14" t="s">
        <v>95</v>
      </c>
      <c r="F138" s="24">
        <v>5</v>
      </c>
      <c r="G138" s="11" t="s">
        <v>36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106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14</v>
      </c>
      <c r="B141" s="3" t="s">
        <v>15</v>
      </c>
      <c r="C141" s="4" t="s">
        <v>0</v>
      </c>
      <c r="D141" s="3" t="s">
        <v>16</v>
      </c>
      <c r="E141" s="3" t="s">
        <v>17</v>
      </c>
      <c r="F141" s="3" t="s">
        <v>18</v>
      </c>
      <c r="G141" s="3" t="s">
        <v>19</v>
      </c>
      <c r="H141" s="4" t="s">
        <v>1</v>
      </c>
      <c r="I141" s="3" t="s">
        <v>20</v>
      </c>
      <c r="J141" s="3" t="s">
        <v>21</v>
      </c>
      <c r="K141" s="4" t="s">
        <v>2</v>
      </c>
      <c r="L141" s="3" t="s">
        <v>32</v>
      </c>
      <c r="M141" s="3" t="s">
        <v>33</v>
      </c>
      <c r="N141" s="5" t="s">
        <v>3</v>
      </c>
      <c r="O141" s="5" t="s">
        <v>4</v>
      </c>
      <c r="P141" s="4" t="s">
        <v>31</v>
      </c>
      <c r="Q141" s="3" t="s">
        <v>5</v>
      </c>
      <c r="R141" s="3" t="s">
        <v>6</v>
      </c>
      <c r="S141" s="6" t="s">
        <v>7</v>
      </c>
      <c r="T141" s="53" t="s">
        <v>104</v>
      </c>
      <c r="U141" s="54" t="s">
        <v>105</v>
      </c>
    </row>
    <row r="142" spans="1:21" s="27" customFormat="1">
      <c r="A142" s="7"/>
      <c r="B142" s="8" t="s">
        <v>65</v>
      </c>
      <c r="C142" s="9"/>
      <c r="D142" s="8" t="s">
        <v>41</v>
      </c>
      <c r="E142" s="14" t="s">
        <v>22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65</v>
      </c>
      <c r="C143" s="9"/>
      <c r="D143" s="8" t="s">
        <v>58</v>
      </c>
      <c r="E143" s="14" t="s">
        <v>111</v>
      </c>
      <c r="F143" s="11">
        <v>5</v>
      </c>
      <c r="G143" s="11" t="s">
        <v>73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65</v>
      </c>
      <c r="C144" s="9"/>
      <c r="D144" s="8" t="s">
        <v>27</v>
      </c>
      <c r="E144" s="14" t="s">
        <v>113</v>
      </c>
      <c r="F144" s="24">
        <v>5</v>
      </c>
      <c r="G144" s="11" t="s">
        <v>72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65</v>
      </c>
      <c r="C145" s="9"/>
      <c r="D145" s="8" t="s">
        <v>48</v>
      </c>
      <c r="E145" s="14" t="s">
        <v>96</v>
      </c>
      <c r="F145" s="24">
        <v>5</v>
      </c>
      <c r="G145" s="11" t="s">
        <v>71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90</v>
      </c>
      <c r="B146" s="8" t="s">
        <v>65</v>
      </c>
      <c r="C146" s="9"/>
      <c r="D146" s="8" t="s">
        <v>103</v>
      </c>
      <c r="E146" s="14" t="s">
        <v>95</v>
      </c>
      <c r="F146" s="24">
        <v>6</v>
      </c>
      <c r="G146" s="11" t="s">
        <v>35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91</v>
      </c>
      <c r="B147" s="8" t="s">
        <v>65</v>
      </c>
      <c r="C147" s="9">
        <v>1</v>
      </c>
      <c r="D147" s="8" t="s">
        <v>30</v>
      </c>
      <c r="E147" s="14" t="s">
        <v>95</v>
      </c>
      <c r="F147" s="24">
        <v>6</v>
      </c>
      <c r="G147" s="11" t="s">
        <v>35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91</v>
      </c>
      <c r="B148" s="8" t="s">
        <v>65</v>
      </c>
      <c r="C148" s="9">
        <v>2</v>
      </c>
      <c r="D148" s="8" t="s">
        <v>39</v>
      </c>
      <c r="E148" s="14" t="s">
        <v>95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106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14</v>
      </c>
      <c r="B151" s="3" t="s">
        <v>15</v>
      </c>
      <c r="C151" s="4" t="s">
        <v>0</v>
      </c>
      <c r="D151" s="3" t="s">
        <v>16</v>
      </c>
      <c r="E151" s="3" t="s">
        <v>17</v>
      </c>
      <c r="F151" s="3" t="s">
        <v>18</v>
      </c>
      <c r="G151" s="3" t="s">
        <v>19</v>
      </c>
      <c r="H151" s="4" t="s">
        <v>1</v>
      </c>
      <c r="I151" s="3" t="s">
        <v>20</v>
      </c>
      <c r="J151" s="3" t="s">
        <v>21</v>
      </c>
      <c r="K151" s="4" t="s">
        <v>2</v>
      </c>
      <c r="L151" s="3" t="s">
        <v>32</v>
      </c>
      <c r="M151" s="3" t="s">
        <v>33</v>
      </c>
      <c r="N151" s="5" t="s">
        <v>3</v>
      </c>
      <c r="O151" s="5" t="s">
        <v>4</v>
      </c>
      <c r="P151" s="4" t="s">
        <v>31</v>
      </c>
      <c r="Q151" s="3" t="s">
        <v>5</v>
      </c>
      <c r="R151" s="3" t="s">
        <v>6</v>
      </c>
      <c r="S151" s="6" t="s">
        <v>7</v>
      </c>
      <c r="T151" s="53" t="s">
        <v>104</v>
      </c>
      <c r="U151" s="54" t="s">
        <v>105</v>
      </c>
    </row>
    <row r="152" spans="1:29" s="27" customFormat="1">
      <c r="A152" s="10"/>
      <c r="B152" s="8" t="s">
        <v>66</v>
      </c>
      <c r="D152" s="8" t="s">
        <v>58</v>
      </c>
      <c r="E152" s="14" t="s">
        <v>111</v>
      </c>
      <c r="F152" s="11">
        <v>3</v>
      </c>
      <c r="G152" s="87" t="s">
        <v>71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87" t="s">
        <v>72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90</v>
      </c>
      <c r="B156" s="8" t="s">
        <v>66</v>
      </c>
      <c r="C156" s="9"/>
      <c r="D156" s="8" t="s">
        <v>103</v>
      </c>
      <c r="E156" s="14" t="s">
        <v>95</v>
      </c>
      <c r="F156" s="24">
        <v>7</v>
      </c>
      <c r="G156" s="11" t="s">
        <v>35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91</v>
      </c>
      <c r="B157" s="8" t="s">
        <v>66</v>
      </c>
      <c r="C157" s="9">
        <v>1</v>
      </c>
      <c r="D157" s="8" t="s">
        <v>39</v>
      </c>
      <c r="E157" s="14" t="s">
        <v>95</v>
      </c>
      <c r="F157" s="24">
        <v>7</v>
      </c>
      <c r="G157" s="11" t="s">
        <v>35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91</v>
      </c>
      <c r="B158" s="8" t="s">
        <v>66</v>
      </c>
      <c r="C158" s="9">
        <v>2</v>
      </c>
      <c r="D158" s="8" t="s">
        <v>39</v>
      </c>
      <c r="E158" s="14" t="s">
        <v>95</v>
      </c>
      <c r="F158" s="24">
        <v>7</v>
      </c>
      <c r="G158" s="11" t="s">
        <v>36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14</v>
      </c>
      <c r="B161" s="3" t="s">
        <v>15</v>
      </c>
      <c r="C161" s="4" t="s">
        <v>0</v>
      </c>
      <c r="D161" s="3" t="s">
        <v>16</v>
      </c>
      <c r="E161" s="3" t="s">
        <v>17</v>
      </c>
      <c r="F161" s="3" t="s">
        <v>18</v>
      </c>
      <c r="G161" s="3" t="s">
        <v>19</v>
      </c>
      <c r="H161" s="4" t="s">
        <v>1</v>
      </c>
      <c r="I161" s="3" t="s">
        <v>20</v>
      </c>
      <c r="J161" s="3" t="s">
        <v>21</v>
      </c>
      <c r="K161" s="4" t="s">
        <v>2</v>
      </c>
      <c r="L161" s="3" t="s">
        <v>32</v>
      </c>
      <c r="M161" s="3" t="s">
        <v>33</v>
      </c>
      <c r="N161" s="5" t="s">
        <v>3</v>
      </c>
      <c r="O161" s="5" t="s">
        <v>4</v>
      </c>
      <c r="P161" s="4" t="s">
        <v>31</v>
      </c>
      <c r="Q161" s="3" t="s">
        <v>5</v>
      </c>
      <c r="R161" s="3" t="s">
        <v>6</v>
      </c>
      <c r="S161" s="6" t="s">
        <v>7</v>
      </c>
      <c r="T161" s="53" t="s">
        <v>104</v>
      </c>
      <c r="U161" s="54" t="s">
        <v>105</v>
      </c>
    </row>
    <row r="162" spans="1:21" s="27" customFormat="1">
      <c r="A162" s="7" t="s">
        <v>91</v>
      </c>
      <c r="B162" s="8" t="s">
        <v>60</v>
      </c>
      <c r="C162" s="9">
        <v>2</v>
      </c>
      <c r="D162" s="8" t="s">
        <v>43</v>
      </c>
      <c r="E162" s="14" t="s">
        <v>97</v>
      </c>
      <c r="F162" s="24">
        <v>2</v>
      </c>
      <c r="G162" s="11" t="s">
        <v>36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4" t="s">
        <v>90</v>
      </c>
      <c r="B163" s="38" t="s">
        <v>60</v>
      </c>
      <c r="C163" s="39">
        <v>1</v>
      </c>
      <c r="D163" s="38" t="s">
        <v>103</v>
      </c>
      <c r="E163" s="40" t="s">
        <v>98</v>
      </c>
      <c r="F163" s="39">
        <v>3</v>
      </c>
      <c r="G163" s="41" t="s">
        <v>36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5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91</v>
      </c>
      <c r="B164" s="8" t="s">
        <v>60</v>
      </c>
      <c r="C164" s="9">
        <v>1</v>
      </c>
      <c r="D164" s="8" t="s">
        <v>43</v>
      </c>
      <c r="E164" s="14" t="s">
        <v>97</v>
      </c>
      <c r="F164" s="24">
        <v>2</v>
      </c>
      <c r="G164" s="11" t="s">
        <v>35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106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14</v>
      </c>
      <c r="B169" s="3" t="s">
        <v>15</v>
      </c>
      <c r="C169" s="4" t="s">
        <v>0</v>
      </c>
      <c r="D169" s="3" t="s">
        <v>16</v>
      </c>
      <c r="E169" s="3" t="s">
        <v>17</v>
      </c>
      <c r="F169" s="3" t="s">
        <v>18</v>
      </c>
      <c r="G169" s="3" t="s">
        <v>19</v>
      </c>
      <c r="H169" s="4" t="s">
        <v>1</v>
      </c>
      <c r="I169" s="3" t="s">
        <v>20</v>
      </c>
      <c r="J169" s="3" t="s">
        <v>21</v>
      </c>
      <c r="K169" s="4" t="s">
        <v>2</v>
      </c>
      <c r="L169" s="3" t="s">
        <v>32</v>
      </c>
      <c r="M169" s="3" t="s">
        <v>33</v>
      </c>
      <c r="N169" s="5" t="s">
        <v>3</v>
      </c>
      <c r="O169" s="5" t="s">
        <v>4</v>
      </c>
      <c r="P169" s="4" t="s">
        <v>31</v>
      </c>
      <c r="Q169" s="3" t="s">
        <v>5</v>
      </c>
      <c r="R169" s="3" t="s">
        <v>6</v>
      </c>
      <c r="S169" s="6" t="s">
        <v>7</v>
      </c>
      <c r="T169" s="53" t="s">
        <v>104</v>
      </c>
      <c r="U169" s="54" t="s">
        <v>105</v>
      </c>
    </row>
    <row r="170" spans="1:21" s="27" customFormat="1">
      <c r="A170" s="7" t="s">
        <v>91</v>
      </c>
      <c r="B170" s="8" t="s">
        <v>61</v>
      </c>
      <c r="C170" s="9">
        <v>1</v>
      </c>
      <c r="D170" s="8" t="s">
        <v>43</v>
      </c>
      <c r="E170" s="14" t="s">
        <v>97</v>
      </c>
      <c r="F170" s="24">
        <v>3</v>
      </c>
      <c r="G170" s="11" t="s">
        <v>35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91</v>
      </c>
      <c r="B171" s="8" t="s">
        <v>61</v>
      </c>
      <c r="C171" s="9">
        <v>2</v>
      </c>
      <c r="D171" s="8" t="s">
        <v>43</v>
      </c>
      <c r="E171" s="14" t="s">
        <v>97</v>
      </c>
      <c r="F171" s="24">
        <v>3</v>
      </c>
      <c r="G171" s="11" t="s">
        <v>36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4" t="s">
        <v>90</v>
      </c>
      <c r="B172" s="38" t="s">
        <v>61</v>
      </c>
      <c r="C172" s="39"/>
      <c r="D172" s="38" t="s">
        <v>103</v>
      </c>
      <c r="E172" s="40" t="s">
        <v>98</v>
      </c>
      <c r="F172" s="39">
        <v>3</v>
      </c>
      <c r="G172" s="41" t="s">
        <v>36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5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106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14</v>
      </c>
      <c r="B177" s="3" t="s">
        <v>15</v>
      </c>
      <c r="C177" s="4" t="s">
        <v>0</v>
      </c>
      <c r="D177" s="3" t="s">
        <v>16</v>
      </c>
      <c r="E177" s="3" t="s">
        <v>17</v>
      </c>
      <c r="F177" s="3" t="s">
        <v>18</v>
      </c>
      <c r="G177" s="3" t="s">
        <v>19</v>
      </c>
      <c r="H177" s="4" t="s">
        <v>1</v>
      </c>
      <c r="I177" s="3" t="s">
        <v>20</v>
      </c>
      <c r="J177" s="3" t="s">
        <v>21</v>
      </c>
      <c r="K177" s="4" t="s">
        <v>2</v>
      </c>
      <c r="L177" s="3" t="s">
        <v>32</v>
      </c>
      <c r="M177" s="3" t="s">
        <v>33</v>
      </c>
      <c r="N177" s="5" t="s">
        <v>3</v>
      </c>
      <c r="O177" s="5" t="s">
        <v>4</v>
      </c>
      <c r="P177" s="4" t="s">
        <v>31</v>
      </c>
      <c r="Q177" s="3" t="s">
        <v>5</v>
      </c>
      <c r="R177" s="3" t="s">
        <v>6</v>
      </c>
      <c r="S177" s="6" t="s">
        <v>7</v>
      </c>
      <c r="T177" s="53" t="s">
        <v>104</v>
      </c>
      <c r="U177" s="54" t="s">
        <v>105</v>
      </c>
    </row>
    <row r="178" spans="1:22" s="27" customFormat="1">
      <c r="A178" s="7" t="s">
        <v>90</v>
      </c>
      <c r="B178" s="8" t="s">
        <v>68</v>
      </c>
      <c r="C178" s="9"/>
      <c r="D178" s="8" t="s">
        <v>103</v>
      </c>
      <c r="E178" s="14" t="s">
        <v>95</v>
      </c>
      <c r="F178" s="24">
        <v>5</v>
      </c>
      <c r="G178" s="11" t="s">
        <v>35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91</v>
      </c>
      <c r="B179" s="8" t="s">
        <v>68</v>
      </c>
      <c r="C179" s="9">
        <v>1</v>
      </c>
      <c r="D179" s="8" t="s">
        <v>43</v>
      </c>
      <c r="E179" s="14" t="s">
        <v>95</v>
      </c>
      <c r="F179" s="24">
        <v>5</v>
      </c>
      <c r="G179" s="11" t="s">
        <v>35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91</v>
      </c>
      <c r="B180" s="8" t="s">
        <v>68</v>
      </c>
      <c r="C180" s="9">
        <v>2</v>
      </c>
      <c r="D180" s="8" t="s">
        <v>43</v>
      </c>
      <c r="E180" s="14" t="s">
        <v>95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106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14</v>
      </c>
      <c r="B185" s="3" t="s">
        <v>15</v>
      </c>
      <c r="C185" s="4" t="s">
        <v>0</v>
      </c>
      <c r="D185" s="3" t="s">
        <v>16</v>
      </c>
      <c r="E185" s="3" t="s">
        <v>17</v>
      </c>
      <c r="F185" s="3" t="s">
        <v>18</v>
      </c>
      <c r="G185" s="3" t="s">
        <v>19</v>
      </c>
      <c r="H185" s="4" t="s">
        <v>1</v>
      </c>
      <c r="I185" s="3" t="s">
        <v>20</v>
      </c>
      <c r="J185" s="3" t="s">
        <v>21</v>
      </c>
      <c r="K185" s="4" t="s">
        <v>2</v>
      </c>
      <c r="L185" s="3" t="s">
        <v>32</v>
      </c>
      <c r="M185" s="3" t="s">
        <v>33</v>
      </c>
      <c r="N185" s="5" t="s">
        <v>3</v>
      </c>
      <c r="O185" s="5" t="s">
        <v>4</v>
      </c>
      <c r="P185" s="4" t="s">
        <v>31</v>
      </c>
      <c r="Q185" s="3" t="s">
        <v>5</v>
      </c>
      <c r="R185" s="3" t="s">
        <v>6</v>
      </c>
      <c r="S185" s="6" t="s">
        <v>7</v>
      </c>
      <c r="T185" s="53" t="s">
        <v>104</v>
      </c>
      <c r="U185" s="54" t="s">
        <v>105</v>
      </c>
    </row>
    <row r="186" spans="1:22" s="27" customFormat="1">
      <c r="A186" s="7"/>
      <c r="B186" s="8" t="s">
        <v>99</v>
      </c>
      <c r="C186" s="9"/>
      <c r="D186" s="8" t="s">
        <v>48</v>
      </c>
      <c r="E186" s="14" t="s">
        <v>54</v>
      </c>
      <c r="F186" s="24">
        <v>2</v>
      </c>
      <c r="G186" s="11" t="s">
        <v>73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106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14</v>
      </c>
      <c r="B189" s="3" t="s">
        <v>15</v>
      </c>
      <c r="C189" s="4" t="s">
        <v>0</v>
      </c>
      <c r="D189" s="3" t="s">
        <v>16</v>
      </c>
      <c r="E189" s="3" t="s">
        <v>17</v>
      </c>
      <c r="F189" s="3" t="s">
        <v>18</v>
      </c>
      <c r="G189" s="3" t="s">
        <v>19</v>
      </c>
      <c r="H189" s="4" t="s">
        <v>1</v>
      </c>
      <c r="I189" s="3" t="s">
        <v>20</v>
      </c>
      <c r="J189" s="3" t="s">
        <v>21</v>
      </c>
      <c r="K189" s="4" t="s">
        <v>2</v>
      </c>
      <c r="L189" s="3" t="s">
        <v>32</v>
      </c>
      <c r="M189" s="3" t="s">
        <v>33</v>
      </c>
      <c r="N189" s="5" t="s">
        <v>3</v>
      </c>
      <c r="O189" s="5" t="s">
        <v>4</v>
      </c>
      <c r="P189" s="4" t="s">
        <v>31</v>
      </c>
      <c r="Q189" s="3" t="s">
        <v>5</v>
      </c>
      <c r="R189" s="3" t="s">
        <v>6</v>
      </c>
      <c r="S189" s="6" t="s">
        <v>7</v>
      </c>
      <c r="T189" s="53" t="s">
        <v>104</v>
      </c>
      <c r="U189" s="54" t="s">
        <v>105</v>
      </c>
    </row>
    <row r="190" spans="1:22" s="28" customFormat="1">
      <c r="A190" s="81"/>
      <c r="B190" s="8" t="s">
        <v>100</v>
      </c>
      <c r="C190" s="9"/>
      <c r="D190" s="8" t="s">
        <v>48</v>
      </c>
      <c r="E190" s="14" t="s">
        <v>54</v>
      </c>
      <c r="F190" s="24">
        <v>5</v>
      </c>
      <c r="G190" s="11" t="s">
        <v>101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106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Theo xưởng</vt:lpstr>
      <vt:lpstr>KL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2017-09-18T11:53:47Z</cp:lastPrinted>
  <dcterms:created xsi:type="dcterms:W3CDTF">2007-12-07T03:19:00Z</dcterms:created>
  <dcterms:modified xsi:type="dcterms:W3CDTF">2017-11-06T09:04:42Z</dcterms:modified>
</cp:coreProperties>
</file>